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1"/>
  </bookViews>
  <sheets>
    <sheet name="新增地方政府一般债券情况表" sheetId="1" r:id="rId1"/>
    <sheet name="新增地方政府专项债券情况表" sheetId="2" r:id="rId2"/>
    <sheet name="新增地方政府一般债券资金收支情况表" sheetId="3" r:id="rId3"/>
    <sheet name="新增地方政府专项债券资金收支情况表" sheetId="4" r:id="rId4"/>
  </sheets>
  <definedNames>
    <definedName name="_xlnm._FilterDatabase" localSheetId="0" hidden="1">新增地方政府一般债券情况表!$A$6:$P$24</definedName>
    <definedName name="_xlnm._FilterDatabase" localSheetId="1" hidden="1">新增地方政府专项债券情况表!$A$6:$S$66</definedName>
    <definedName name="_xlnm.Print_Titles" localSheetId="1">新增地方政府专项债券情况表!$1:$7</definedName>
  </definedNames>
  <calcPr calcId="144525"/>
</workbook>
</file>

<file path=xl/comments1.xml><?xml version="1.0" encoding="utf-8"?>
<comments xmlns="http://schemas.openxmlformats.org/spreadsheetml/2006/main">
  <authors>
    <author>申悦</author>
  </authors>
  <commentList>
    <comment ref="O5" authorId="0">
      <text>
        <r>
          <rPr>
            <b/>
            <sz val="9"/>
            <rFont val="宋体"/>
            <charset val="134"/>
          </rPr>
          <t>申悦:</t>
        </r>
        <r>
          <rPr>
            <sz val="9"/>
            <rFont val="宋体"/>
            <charset val="134"/>
          </rPr>
          <t xml:space="preserve">
用文字和数据详细表述项目建设进度，已完工项目描述项目运营情况。</t>
        </r>
      </text>
    </comment>
  </commentList>
</comments>
</file>

<file path=xl/comments2.xml><?xml version="1.0" encoding="utf-8"?>
<comments xmlns="http://schemas.openxmlformats.org/spreadsheetml/2006/main">
  <authors>
    <author>申悦</author>
  </authors>
  <commentList>
    <comment ref="J5" authorId="0">
      <text>
        <r>
          <rPr>
            <b/>
            <sz val="9"/>
            <rFont val="宋体"/>
            <charset val="134"/>
          </rPr>
          <t>申悦:</t>
        </r>
        <r>
          <rPr>
            <sz val="9"/>
            <rFont val="宋体"/>
            <charset val="134"/>
          </rPr>
          <t xml:space="preserve">
详细描述项目形成固定资产、无形资产、专利技术等情况</t>
        </r>
      </text>
    </comment>
    <comment ref="P5" authorId="0">
      <text>
        <r>
          <rPr>
            <b/>
            <sz val="9"/>
            <rFont val="宋体"/>
            <charset val="134"/>
          </rPr>
          <t>申悦:</t>
        </r>
        <r>
          <rPr>
            <sz val="9"/>
            <rFont val="宋体"/>
            <charset val="134"/>
          </rPr>
          <t xml:space="preserve">
用文字和数据详细表述项目建设进度，已完工项目描述项目运营情况。</t>
        </r>
      </text>
    </comment>
  </commentList>
</comments>
</file>

<file path=xl/sharedStrings.xml><?xml version="1.0" encoding="utf-8"?>
<sst xmlns="http://schemas.openxmlformats.org/spreadsheetml/2006/main" count="790" uniqueCount="327">
  <si>
    <t>根据《四川省财政厅关于印发&lt;四川省政府债务信息公开实施细则（试行）&gt;的通知》（川财债【2019】9号）相关要求，现将2023年地方政府债券存续期相关信息公开如下：</t>
  </si>
  <si>
    <t>表1</t>
  </si>
  <si>
    <t>截至2022年末新增地方政府一般债券情况表</t>
  </si>
  <si>
    <t>单位：万元</t>
  </si>
  <si>
    <t>债券基本信息</t>
  </si>
  <si>
    <t>项目名称</t>
  </si>
  <si>
    <t>债券项目总投资</t>
  </si>
  <si>
    <t>债券项目已实现投资</t>
  </si>
  <si>
    <t>项目建设进度/运营情况</t>
  </si>
  <si>
    <t>备注</t>
  </si>
  <si>
    <t>地区/单位</t>
  </si>
  <si>
    <t>债券名称</t>
  </si>
  <si>
    <t>债券编码</t>
  </si>
  <si>
    <t>债券类型</t>
  </si>
  <si>
    <t>债券规模</t>
  </si>
  <si>
    <t>发行时间（年/月/日）</t>
  </si>
  <si>
    <t>债券利率(%)</t>
  </si>
  <si>
    <t>债券期限</t>
  </si>
  <si>
    <t>其中：债券资金安排</t>
  </si>
  <si>
    <t>合计</t>
  </si>
  <si>
    <t>2017年四川省政府一般债券（十一期）</t>
  </si>
  <si>
    <t>经开区</t>
  </si>
  <si>
    <t>140923</t>
  </si>
  <si>
    <t>一般债券</t>
  </si>
  <si>
    <t>2017-06-08</t>
  </si>
  <si>
    <t>4.28</t>
  </si>
  <si>
    <t>7年</t>
  </si>
  <si>
    <t>西山森林公园（2017年新增债券）</t>
  </si>
  <si>
    <t>项目已完工</t>
  </si>
  <si>
    <t>台商工业园棚户区改造四期（含水库村幼儿园建设项目）</t>
  </si>
  <si>
    <t>2017年四川省政府一般债券（十二期）</t>
  </si>
  <si>
    <t>140924</t>
  </si>
  <si>
    <t>4.29</t>
  </si>
  <si>
    <t>10年</t>
  </si>
  <si>
    <t>2018年四川省政府一般债券（九期）</t>
  </si>
  <si>
    <t>147665</t>
  </si>
  <si>
    <t>2018-08-20</t>
  </si>
  <si>
    <t>3.95</t>
  </si>
  <si>
    <t>南片区垃圾压缩中转站建设项目</t>
  </si>
  <si>
    <t>南片区垃圾压缩中转站建设项目分配1000万元，后调整到天宫南路内涝整治工程。</t>
  </si>
  <si>
    <t>西片区垃圾压缩中转站建设项目</t>
  </si>
  <si>
    <t>西片区垃圾压缩中转站建设项目分配1000万元</t>
  </si>
  <si>
    <t>天宫南路内涝整治工程</t>
  </si>
  <si>
    <t>2019年四川省政府一般债券（二期）</t>
  </si>
  <si>
    <t>157575</t>
  </si>
  <si>
    <t>2019-01-29</t>
  </si>
  <si>
    <t>3.38</t>
  </si>
  <si>
    <t>市城区生活垃圾分类项目</t>
  </si>
  <si>
    <t>用于南片区垃圾压缩中转站建设项目</t>
  </si>
  <si>
    <t>2020年四川省政府一般债券（四期）</t>
  </si>
  <si>
    <t>160832</t>
  </si>
  <si>
    <t>2020-08-10</t>
  </si>
  <si>
    <t>3.26</t>
  </si>
  <si>
    <t>经开区龙坪新居幼儿园</t>
  </si>
  <si>
    <t>经开区十字河幼儿园</t>
  </si>
  <si>
    <t>2021年四川省政府一般债券(二期)</t>
  </si>
  <si>
    <t>2105132</t>
  </si>
  <si>
    <t>2021-05-10</t>
  </si>
  <si>
    <t>3.41</t>
  </si>
  <si>
    <t>农村公路受损修复项目</t>
  </si>
  <si>
    <r>
      <rPr>
        <sz val="10"/>
        <rFont val="仿宋_GB2312"/>
        <charset val="0"/>
      </rPr>
      <t>农村公路受损修复项目预计总投资</t>
    </r>
    <r>
      <rPr>
        <sz val="10"/>
        <color rgb="FF000000"/>
        <rFont val="仿宋_GB2312"/>
        <charset val="1"/>
      </rPr>
      <t>2500万元，累计已完成受损农村公路修复约3公里，完成农村公路护坡修复约2500</t>
    </r>
    <r>
      <rPr>
        <sz val="10"/>
        <color theme="1"/>
        <rFont val="宋体"/>
        <charset val="1"/>
      </rPr>
      <t>㎡</t>
    </r>
    <r>
      <rPr>
        <sz val="10"/>
        <color theme="1"/>
        <rFont val="仿宋_GB2312"/>
        <charset val="1"/>
      </rPr>
      <t>，部分公路已完工并交付使用。</t>
    </r>
  </si>
  <si>
    <t>九莲州湿地公园灾后修复工程</t>
  </si>
  <si>
    <t>遂宁市普通公路受损修复项目</t>
  </si>
  <si>
    <t>遂宁市受损水运设施修复整治项目</t>
  </si>
  <si>
    <t>应急管理信息化及指挥场所建设</t>
  </si>
  <si>
    <t>城市主战消防车消防救援能力建设</t>
  </si>
  <si>
    <t>2022年四川省政府一般债券(七期)</t>
  </si>
  <si>
    <t>遂宁经开区2022小型水库安全运行项目</t>
  </si>
  <si>
    <t>该项目已完成青龙湖水库和斑竹园水库地面基础建设，正在施工安装两个水库的大坝安全监测设备。</t>
  </si>
  <si>
    <t>表2</t>
  </si>
  <si>
    <t>截至2022年末新增地方政府专项债券情况表</t>
  </si>
  <si>
    <t>债券项目资产类型</t>
  </si>
  <si>
    <t>项目对应形成资产情况</t>
  </si>
  <si>
    <t>已取得项目收益</t>
  </si>
  <si>
    <t>2019年四川省棚户区改造专项债券（十期）-2019年四川省政府专项债券（七十八期）</t>
  </si>
  <si>
    <t>104629</t>
  </si>
  <si>
    <t>棚改专项债券</t>
  </si>
  <si>
    <t>2019-06-03</t>
  </si>
  <si>
    <t>3.58</t>
  </si>
  <si>
    <t>棚户区改造</t>
  </si>
  <si>
    <t>项目已完工，部分安置房交付拆迁安置户，剩余部分商业资产、地下室已办证，主要用于出租。</t>
  </si>
  <si>
    <t>备选库项目-碧水新城棚户区改造</t>
  </si>
  <si>
    <t>已完工，主要用于出租，2022年形成项目收益2.04万元</t>
  </si>
  <si>
    <t>VALID#</t>
  </si>
  <si>
    <t>2020年四川省棚户区改造专项债券（二期）-2020年四川省政府专项债券（八十七期）</t>
  </si>
  <si>
    <t>2005883</t>
  </si>
  <si>
    <t>2020-08-26</t>
  </si>
  <si>
    <t>3.3</t>
  </si>
  <si>
    <t>2021年四川省棚户区改造专项债券（五期）-2021年四川省政府专项债券（三十三期）</t>
  </si>
  <si>
    <t>173876</t>
  </si>
  <si>
    <t>2021-10-28</t>
  </si>
  <si>
    <t>3.25</t>
  </si>
  <si>
    <t>2021年四川省棚户区改造专项债券（二期）-2021年四川省政府专项债券（十一期）</t>
  </si>
  <si>
    <t>173720</t>
  </si>
  <si>
    <t>2021-06-10</t>
  </si>
  <si>
    <t>3.34</t>
  </si>
  <si>
    <t>2022年四川省棚户区改造专项债券（二期）-2022年四川省政府专项债券（十期）</t>
  </si>
  <si>
    <t>2205159</t>
  </si>
  <si>
    <t>2022-01-27</t>
  </si>
  <si>
    <t>2.81</t>
  </si>
  <si>
    <t>2022年四川省城市更新和产业升级基础设施专项债券（二期）—2022年四川省政府专项债券（四十九期）</t>
  </si>
  <si>
    <t>2271128</t>
  </si>
  <si>
    <t>2022-06-13</t>
  </si>
  <si>
    <t>2.93</t>
  </si>
  <si>
    <t>2020年四川省社会事业专项债券（一期）-2020年四川省政府专项债券（五十四期）</t>
  </si>
  <si>
    <t>2005185</t>
  </si>
  <si>
    <t>普通专项债券</t>
  </si>
  <si>
    <t>2020-02-27</t>
  </si>
  <si>
    <t>3.08</t>
  </si>
  <si>
    <t>其他生态建设和环境保护</t>
  </si>
  <si>
    <t>滨江北路沿线东侧水生态环境修复，目前已完成60%体量</t>
  </si>
  <si>
    <t>备选库项目-滨江北路水生态环境修复工程</t>
  </si>
  <si>
    <t>对滨江北路沿线东侧水生态环境进行修复，目前已完成九莲洲湿地公园、滨江北路西侧人行道以及观音院绿化的建设，施工进度60%。</t>
  </si>
  <si>
    <t>2020年四川省社会事业专项债券（五期）-2020年四川省政府专项债券（七十三期）</t>
  </si>
  <si>
    <t>160739</t>
  </si>
  <si>
    <t>其他自平衡专项债券</t>
  </si>
  <si>
    <t>2020-05-18</t>
  </si>
  <si>
    <t>2020年四川省生态环保建设专项债券（二期）-2020年四川省政府专项债券（十八期）</t>
  </si>
  <si>
    <t>160559</t>
  </si>
  <si>
    <t>2020-01-02</t>
  </si>
  <si>
    <t>2018年四川省棚户区改造专项债券(三期)-2018年四川省政府专项债券（二十四期）</t>
  </si>
  <si>
    <t>157512</t>
  </si>
  <si>
    <t>2018-10-25</t>
  </si>
  <si>
    <t>3.77</t>
  </si>
  <si>
    <t>5年</t>
  </si>
  <si>
    <t>目前已完成征地拆迁</t>
  </si>
  <si>
    <t>备选库项目-凤台棚户区改造项目</t>
  </si>
  <si>
    <t>项目调整</t>
  </si>
  <si>
    <t>2019年四川省棚户区改造专项债券（八期）-2019年四川省政府专项债券（六十二期）</t>
  </si>
  <si>
    <t>157694</t>
  </si>
  <si>
    <t>2019-05-06</t>
  </si>
  <si>
    <t>3.72</t>
  </si>
  <si>
    <t>项目已完工，部分安置房交付拆迁安置户，剩余商业资产、地下室已办证，主要用于出租</t>
  </si>
  <si>
    <t>备选库项目-富成棚户区二期改造项目</t>
  </si>
  <si>
    <t>已完工，主要用于出租，2022年形成项目收益64.81万元</t>
  </si>
  <si>
    <t>正在建设中，目前暂未形成资产</t>
  </si>
  <si>
    <t>备选库项目-清净寺棚户区改造项目</t>
  </si>
  <si>
    <t>主体工程已完成，装饰装修已完成，正在进行附属工程及水电气安装工程施工，施工进度85%</t>
  </si>
  <si>
    <t>2021年四川省棚户区改造专项债券（六期）-2021年四川省政府专项债券（三十五期）</t>
  </si>
  <si>
    <t>2171180</t>
  </si>
  <si>
    <t>2021-11-09</t>
  </si>
  <si>
    <t>3.02</t>
  </si>
  <si>
    <t>2021年四川省棚户区改造专项债券（一期）-2021年四川省政府专项债券（十期）</t>
  </si>
  <si>
    <t>173719</t>
  </si>
  <si>
    <t>3.23</t>
  </si>
  <si>
    <t>2022年四川省棚户区改造专项债券（一期）-2023年四川省政府专项债券（九期）</t>
  </si>
  <si>
    <t>2022-01-28</t>
  </si>
  <si>
    <t>2.58</t>
  </si>
  <si>
    <t>6年</t>
  </si>
  <si>
    <t>2022年四川省棚户区改造专项债券（五期）-2022年四川省政府专项债券（二十九期）</t>
  </si>
  <si>
    <t>2205233</t>
  </si>
  <si>
    <t>2022-02-18</t>
  </si>
  <si>
    <t>2.65</t>
  </si>
  <si>
    <t>2022年四川省城市更新和产业升级基础设施专项债券（一期）—2022年四川省政府专项债券（四十八期）</t>
  </si>
  <si>
    <t>2271127</t>
  </si>
  <si>
    <t>2.73</t>
  </si>
  <si>
    <t>2019年四川省城乡基础设施建设专项债券2期-2019年四川省政府专项债券（二十四期）</t>
  </si>
  <si>
    <t>104532</t>
  </si>
  <si>
    <t>2019-02-25</t>
  </si>
  <si>
    <t>产业园区基础设施</t>
  </si>
  <si>
    <t>备选库项目-遂宁经济技术开发区工业园区建筑及基础设施建设配套项目</t>
  </si>
  <si>
    <t>完成综合楼和宿舍楼主体工程、装饰装修工程，厂房主体工程、设备基础工程、部分设备安装，附属工程完成绿化栽植、厂区道路结构层。</t>
  </si>
  <si>
    <t>2018年四川省城乡基础设施建设专项债券1期-2018年四川省政府专项债券36期</t>
  </si>
  <si>
    <t>157524</t>
  </si>
  <si>
    <t>3.96</t>
  </si>
  <si>
    <t>2022年四川省城乡基础设施建设专项债券（八期）-2022年四川省政府专项债券（二十四期）</t>
  </si>
  <si>
    <t>2205228</t>
  </si>
  <si>
    <t>3.04</t>
  </si>
  <si>
    <t>2022年四川省城市更新和产业升级基础设施专项债券（三期）—2022年四川省政府专项债券（五十期）</t>
  </si>
  <si>
    <t>2271129</t>
  </si>
  <si>
    <t>2.91</t>
  </si>
  <si>
    <t>2020年四川省城乡基础设施建设专项债券六期-2020年四川省政府专项债券（二十六期）</t>
  </si>
  <si>
    <t>160618</t>
  </si>
  <si>
    <t>2020-01-10</t>
  </si>
  <si>
    <t>3.67</t>
  </si>
  <si>
    <t>15年</t>
  </si>
  <si>
    <t>道路</t>
  </si>
  <si>
    <t>备选库项目-遂宁市经开区3号路B段道路工程</t>
  </si>
  <si>
    <t>完成200米道路修复工程。</t>
  </si>
  <si>
    <t>2020年四川省城乡基础设施建设专项债券（十八期）-2020年四川省政府专项债券（六十五期）</t>
  </si>
  <si>
    <t>160731</t>
  </si>
  <si>
    <t>已完工，该厂房目前主要用于出租。</t>
  </si>
  <si>
    <t>备选库项目-遂宁市经开区电子电路标准厂房建设项目</t>
  </si>
  <si>
    <t>已完工，计划主要用于出租，暂未形成收益</t>
  </si>
  <si>
    <t>2021年四川省城乡基础设施建设专项债券（八期）-2021年四川省政府专项债券（二十六期）</t>
  </si>
  <si>
    <t>173869</t>
  </si>
  <si>
    <t>2021年四川省城乡基础设施建设专项债券（三期）-2021年四川省政府专项债券（五期）</t>
  </si>
  <si>
    <t>173714</t>
  </si>
  <si>
    <t>2020年四川省社会事业专项债券（四期）-2020年四川省政府专项债券（七十二期）</t>
  </si>
  <si>
    <t>160738</t>
  </si>
  <si>
    <t>2.8</t>
  </si>
  <si>
    <t>污染防治</t>
  </si>
  <si>
    <t>已完工，已建成中圳路道路一条，污水管网7公里</t>
  </si>
  <si>
    <t>备选库项目-遂宁市经开区南片区雨污管网分流改造及黑臭水治理项目</t>
  </si>
  <si>
    <t>已完工，暂未形成收益</t>
  </si>
  <si>
    <t>2020年四川省生态环保建设专项债券（五期）-2020年四川省政府专项债券（二十九期）</t>
  </si>
  <si>
    <t>160621</t>
  </si>
  <si>
    <t>3.31</t>
  </si>
  <si>
    <t>备选库项目-台商工业园棚户区改造二期（十字河）项目</t>
  </si>
  <si>
    <t>完成基础工程、地下室工程、主体工程、装饰装修工程、设备安装工程、附属工程。</t>
  </si>
  <si>
    <t>2019年四川省棚户区改造专项债券（十一期）-2019年四川省政府专项债券（九十四期）</t>
  </si>
  <si>
    <t>157915</t>
  </si>
  <si>
    <t>2019-07-26</t>
  </si>
  <si>
    <t>备选库项目-吴家湾片区棚户区改造项目</t>
  </si>
  <si>
    <t>完成基础工程、地下室工程、主体工程、正在进行二次结构施工</t>
  </si>
  <si>
    <t>2019年四川省棚户区改造专项债券（七期）-2019年四川省政府专项债券（六十一期）</t>
  </si>
  <si>
    <t>157693</t>
  </si>
  <si>
    <t>3.46</t>
  </si>
  <si>
    <t>2019年四川省棚户区改造专项债券（五期）-2019年四川省政府专项债券（三十二期）</t>
  </si>
  <si>
    <t>1905132</t>
  </si>
  <si>
    <t>2019-03-25</t>
  </si>
  <si>
    <t>2022年四川省棚户区改造专项债券（一期）-2022年四川省政府专项债券（九期）</t>
  </si>
  <si>
    <t>2205158</t>
  </si>
  <si>
    <t>2.57</t>
  </si>
  <si>
    <t>2022年四川省城乡基础设施建设专项债券（十三期）-2022年四川省政府专项债券（六十九期）</t>
  </si>
  <si>
    <t>2271774</t>
  </si>
  <si>
    <t>2022-10-17</t>
  </si>
  <si>
    <t>2.62</t>
  </si>
  <si>
    <t>2022年四川省棚户区改造专项债券（七期）-2022年四川省政府专项债券（三十一期）</t>
  </si>
  <si>
    <t>2205235</t>
  </si>
  <si>
    <t>碧江新城棚户区改造项目</t>
  </si>
  <si>
    <t>南湖尚城棚户区改造项目</t>
  </si>
  <si>
    <t>主体工程已完成至八层，施工进度20%</t>
  </si>
  <si>
    <t>2022年四川省城乡基础设施建设专项债券（十五期）-2022年四川省政府专项债券（七十一期）</t>
  </si>
  <si>
    <t>2271776</t>
  </si>
  <si>
    <t>2.88</t>
  </si>
  <si>
    <t>2017年四川省政府专项债券（十期）</t>
  </si>
  <si>
    <t>1705269</t>
  </si>
  <si>
    <t>2017-07-17</t>
  </si>
  <si>
    <t>3.85</t>
  </si>
  <si>
    <t>其他市政建设</t>
  </si>
  <si>
    <t>海绵改造后的道路及海绵设施</t>
  </si>
  <si>
    <t>遂宁国家经济技术开发区海绵城市改造明月路片区</t>
  </si>
  <si>
    <t>已完工</t>
  </si>
  <si>
    <t>2017年四川省政府专项债券（十一期）</t>
  </si>
  <si>
    <t>1705270</t>
  </si>
  <si>
    <t>2017年四川省政府专项债券（十二期）</t>
  </si>
  <si>
    <t>1705271</t>
  </si>
  <si>
    <t>3.98</t>
  </si>
  <si>
    <t>2022年四川省城乡基础设施建设专项债券（九期）-2022年四川省政府专项债券（二十五期）</t>
  </si>
  <si>
    <t>2205229</t>
  </si>
  <si>
    <t>机场北路及标准厂房配套道路已建成并形成资产，项目其余内容正在建设中</t>
  </si>
  <si>
    <t>遂宁经济技术开发区成渝双城经济PCB产业园配套基础设施建设项目</t>
  </si>
  <si>
    <t>已完成机场北路、标准厂房配套道路共计约1公里道路建设，正在进行南航西路、振业路、兴文路施工，施工进度20%</t>
  </si>
  <si>
    <t>2022年四川省城乡基础设施建设专项债券（十七期）-2022年四川省政府专项债券（七十三期）</t>
  </si>
  <si>
    <t>2271778</t>
  </si>
  <si>
    <t>3.14</t>
  </si>
  <si>
    <t>20年</t>
  </si>
  <si>
    <t>遂宁经济技术开发区电子电路标准厂房二期建设及配套基础设施建设项目</t>
  </si>
  <si>
    <t>2#、3#、5主体施工已完成三层，1#、4#、6#主体工程已完成一层，7#正在进行地下室施工，施工进度20%</t>
  </si>
  <si>
    <t>2022年四川省城市更新和产业升级基础设施专项债券（四期）—2022年四川省政府专项债券（五十一期）</t>
  </si>
  <si>
    <t>2271130</t>
  </si>
  <si>
    <t>3.21</t>
  </si>
  <si>
    <t>遂宁经济技术开发区锦华片区棚户区改造项目（一期）</t>
  </si>
  <si>
    <t>完成基坑支护工程、基坑开挖，正在进行基础工程施工。</t>
  </si>
  <si>
    <t>2022年四川省城乡基础设施建设专项债券（十六期）-2022年四川省政府专项债券（七十二期）</t>
  </si>
  <si>
    <t>2271777</t>
  </si>
  <si>
    <t>3.06</t>
  </si>
  <si>
    <t>2022年四川省城市更新和产业升级基础设施专项债券（五期）—2022年四川省政府专项债券（五十二期）</t>
  </si>
  <si>
    <t>2271131</t>
  </si>
  <si>
    <t>3.27</t>
  </si>
  <si>
    <t>遂宁经济技术开发区锂电终端产业园及配套基础设施建设项目</t>
  </si>
  <si>
    <t>1#地块土方开挖完成约80万立方米。</t>
  </si>
  <si>
    <t>老旧小区改造</t>
  </si>
  <si>
    <t>遂宁经济技术开发区南片区老旧小区配套基础设施建设项目</t>
  </si>
  <si>
    <t>光明路已完成约300米污水管网施工，清净寺四路准备挂网招标施工进度10%</t>
  </si>
  <si>
    <t>2020年四川省城乡基础设施建设专项债券（二十三期）-2020年四川省政府专项债券（八十二期）</t>
  </si>
  <si>
    <t>2005878</t>
  </si>
  <si>
    <t>停车场建设</t>
  </si>
  <si>
    <t>遂宁经济技术开发区西片区城市智能停车场项目</t>
  </si>
  <si>
    <t>十字河安置房地下室工程完成。</t>
  </si>
  <si>
    <t>2022年四川省城乡基础设施建设专项债券（二期）-2022年四川省政府专项债券（五期）</t>
  </si>
  <si>
    <t>2205154</t>
  </si>
  <si>
    <t>3.18</t>
  </si>
  <si>
    <t>9栋厂房、2栋宿舍已建成并形成资产</t>
  </si>
  <si>
    <t>遂宁经济技术开发区智能科技创新创业产业园建设项目</t>
  </si>
  <si>
    <t>主体工程已完工</t>
  </si>
  <si>
    <t>2022年四川省城乡基础设施建设专项债券（十九期）-2022年四川省政府专项债券（七十五期）</t>
  </si>
  <si>
    <t>2271780</t>
  </si>
  <si>
    <t>30年</t>
  </si>
  <si>
    <t>铁路</t>
  </si>
  <si>
    <t>/</t>
  </si>
  <si>
    <t>新建成都至达州至万州铁路（遂宁段）项目</t>
  </si>
  <si>
    <t>市本级项目</t>
  </si>
  <si>
    <t>表3</t>
  </si>
  <si>
    <t>截至2022年末新增地方政府一般债券资金收支情况表</t>
  </si>
  <si>
    <t>序号</t>
  </si>
  <si>
    <t>截至2022年末新增一般债券资金收入</t>
  </si>
  <si>
    <t>截至2022年末新增一般债券资金安排的支出</t>
  </si>
  <si>
    <t>金额</t>
  </si>
  <si>
    <t>支出功能分类</t>
  </si>
  <si>
    <t>9FC4AE3AAAF46B93E0535EFB480A01E8</t>
  </si>
  <si>
    <t>201一般公共服务支出</t>
  </si>
  <si>
    <t>201</t>
  </si>
  <si>
    <t>CE60586FB5EF98BFE0535EFB480ABB3E</t>
  </si>
  <si>
    <t>204公共安全支出</t>
  </si>
  <si>
    <t>204</t>
  </si>
  <si>
    <t>CF526C7D3FFC169BE0535EFB480A6980</t>
  </si>
  <si>
    <t>205教育支出</t>
  </si>
  <si>
    <t>205</t>
  </si>
  <si>
    <t>C337430874CC2F7BE0535EFB480A0FD2</t>
  </si>
  <si>
    <t>206科学技术支出</t>
  </si>
  <si>
    <t>206</t>
  </si>
  <si>
    <t>ACA9CD9EE8261434E0535EFB480A215D</t>
  </si>
  <si>
    <t>207文化旅游体育与传媒支出</t>
  </si>
  <si>
    <t>207</t>
  </si>
  <si>
    <t>01a32761b134653da8085a099518d650</t>
  </si>
  <si>
    <t>208社会保障和就业支出</t>
  </si>
  <si>
    <t>208</t>
  </si>
  <si>
    <t>9FD615343A416B95E0535EFB480A00A3</t>
  </si>
  <si>
    <t>213其他水利支出</t>
  </si>
  <si>
    <t>210</t>
  </si>
  <si>
    <t>211节能环保支出</t>
  </si>
  <si>
    <t>212城乡社区支出</t>
  </si>
  <si>
    <t>表4</t>
  </si>
  <si>
    <t>截至2022年末新增地方政府专项债券资金收支情况表</t>
  </si>
  <si>
    <t>截至2022年末新增专项债券资金收入</t>
  </si>
  <si>
    <t>截至2022年末新增专项债券资金安排的支出</t>
  </si>
  <si>
    <t>210卫生健康支出</t>
  </si>
  <si>
    <t xml:space="preserve">21216棚户区改造专项债券收入安排的支出 </t>
  </si>
  <si>
    <t>22904其他政府性基金及对应专项债务收入安排的支出</t>
  </si>
  <si>
    <t>AD4C221C0F96A6A7E0535EFB480A100B</t>
  </si>
  <si>
    <t>AD4C221C0F97A6A7E0535EFB480A100B</t>
  </si>
  <si>
    <t>ADD3E1487444272FE0535EFB480A9F39</t>
  </si>
  <si>
    <t>A69D7CC352553CFFE0535EFB480AA834</t>
  </si>
  <si>
    <t>C4309061DA308A95E0535EFB480A515C</t>
  </si>
  <si>
    <t>2b5f5e0d413463aa9cb86cd8b2c2e297</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</si>
</sst>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s>
  <fonts count="44">
    <font>
      <sz val="11"/>
      <color indexed="8"/>
      <name val="宋体"/>
      <charset val="1"/>
      <scheme val="minor"/>
    </font>
    <font>
      <sz val="9"/>
      <name val="SimSun"/>
      <charset val="134"/>
    </font>
    <font>
      <b/>
      <sz val="12"/>
      <name val="仿宋_GB2312"/>
      <charset val="134"/>
    </font>
    <font>
      <sz val="15"/>
      <name val="黑体"/>
      <charset val="134"/>
    </font>
    <font>
      <sz val="11"/>
      <name val="仿宋_GB2312"/>
      <charset val="134"/>
    </font>
    <font>
      <sz val="11"/>
      <color indexed="8"/>
      <name val="仿宋_GB2312"/>
      <charset val="1"/>
    </font>
    <font>
      <sz val="9"/>
      <name val="仿宋_GB2312"/>
      <charset val="134"/>
    </font>
    <font>
      <sz val="11"/>
      <name val="仿宋_GB2312"/>
      <charset val="0"/>
    </font>
    <font>
      <sz val="10"/>
      <name val="仿宋_GB2312"/>
      <charset val="0"/>
    </font>
    <font>
      <sz val="16"/>
      <color indexed="8"/>
      <name val="仿宋_GB2312"/>
      <charset val="1"/>
    </font>
    <font>
      <sz val="10"/>
      <color indexed="8"/>
      <name val="仿宋_GB2312"/>
      <charset val="1"/>
    </font>
    <font>
      <sz val="16"/>
      <name val="仿宋_GB2312"/>
      <charset val="134"/>
    </font>
    <font>
      <b/>
      <sz val="16"/>
      <name val="仿宋_GB2312"/>
      <charset val="134"/>
    </font>
    <font>
      <sz val="10"/>
      <name val="仿宋_GB2312"/>
      <charset val="134"/>
    </font>
    <font>
      <b/>
      <sz val="10"/>
      <name val="仿宋_GB2312"/>
      <charset val="134"/>
    </font>
    <font>
      <sz val="10"/>
      <name val="仿宋_GB2312"/>
      <charset val="1"/>
    </font>
    <font>
      <sz val="20"/>
      <color indexed="8"/>
      <name val="黑体"/>
      <charset val="1"/>
    </font>
    <font>
      <sz val="10"/>
      <name val="Arial"/>
      <charset val="0"/>
    </font>
    <font>
      <sz val="10"/>
      <color rgb="FF000000"/>
      <name val="仿宋_GB2312"/>
      <charset val="1"/>
    </font>
    <font>
      <sz val="10"/>
      <color theme="1"/>
      <name val="仿宋_GB2312"/>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宋体"/>
      <charset val="1"/>
    </font>
    <font>
      <sz val="10"/>
      <color theme="1"/>
      <name val="仿宋_GB2312"/>
      <charset val="1"/>
    </font>
    <font>
      <sz val="9"/>
      <name val="宋体"/>
      <charset val="134"/>
    </font>
    <font>
      <b/>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
      <left/>
      <right style="thin">
        <color theme="1"/>
      </right>
      <top style="thin">
        <color theme="1"/>
      </top>
      <bottom/>
      <diagonal/>
    </border>
    <border>
      <left style="thin">
        <color theme="1"/>
      </left>
      <right style="thin">
        <color theme="1"/>
      </right>
      <top style="thin">
        <color theme="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auto="1"/>
      </left>
      <right style="thin">
        <color auto="1"/>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rgb="FF000000"/>
      </right>
      <top style="thin">
        <color indexed="8"/>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21"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7" borderId="22"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3" applyNumberFormat="0" applyFill="0" applyAlignment="0" applyProtection="0">
      <alignment vertical="center"/>
    </xf>
    <xf numFmtId="0" fontId="32" fillId="0" borderId="23" applyNumberFormat="0" applyFill="0" applyAlignment="0" applyProtection="0">
      <alignment vertical="center"/>
    </xf>
    <xf numFmtId="0" fontId="24" fillId="9" borderId="0" applyNumberFormat="0" applyBorder="0" applyAlignment="0" applyProtection="0">
      <alignment vertical="center"/>
    </xf>
    <xf numFmtId="0" fontId="27" fillId="0" borderId="24" applyNumberFormat="0" applyFill="0" applyAlignment="0" applyProtection="0">
      <alignment vertical="center"/>
    </xf>
    <xf numFmtId="0" fontId="24" fillId="10" borderId="0" applyNumberFormat="0" applyBorder="0" applyAlignment="0" applyProtection="0">
      <alignment vertical="center"/>
    </xf>
    <xf numFmtId="0" fontId="33" fillId="11" borderId="25" applyNumberFormat="0" applyAlignment="0" applyProtection="0">
      <alignment vertical="center"/>
    </xf>
    <xf numFmtId="0" fontId="34" fillId="11" borderId="21" applyNumberFormat="0" applyAlignment="0" applyProtection="0">
      <alignment vertical="center"/>
    </xf>
    <xf numFmtId="0" fontId="35" fillId="12" borderId="26"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cellStyleXfs>
  <cellXfs count="155">
    <xf numFmtId="0" fontId="0" fillId="0" borderId="0" xfId="0" applyFont="1">
      <alignment vertical="center"/>
    </xf>
    <xf numFmtId="0" fontId="0" fillId="0" borderId="0" xfId="0" applyFont="1" applyFill="1" applyAlignment="1">
      <alignment horizontal="center" vertical="center"/>
    </xf>
    <xf numFmtId="0" fontId="0" fillId="0" borderId="0" xfId="0" applyFont="1" applyFill="1">
      <alignment vertical="center"/>
    </xf>
    <xf numFmtId="0" fontId="1" fillId="0" borderId="0" xfId="0" applyFont="1" applyBorder="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0" fillId="0" borderId="0" xfId="0" applyFont="1" applyAlignment="1">
      <alignment horizontal="right"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right" wrapText="1"/>
    </xf>
    <xf numFmtId="0" fontId="4" fillId="0" borderId="1" xfId="0" applyFont="1" applyFill="1" applyBorder="1" applyAlignment="1">
      <alignment horizontal="center" vertical="center" wrapText="1"/>
    </xf>
    <xf numFmtId="0" fontId="5" fillId="0" borderId="1" xfId="0" applyFont="1" applyBorder="1">
      <alignment vertical="center"/>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2" xfId="0" applyFont="1" applyFill="1" applyBorder="1" applyAlignment="1">
      <alignment horizontal="center" vertical="center"/>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5" fillId="0" borderId="1" xfId="0" applyFont="1" applyFill="1" applyBorder="1" applyAlignment="1">
      <alignment horizontal="center" vertical="center"/>
    </xf>
    <xf numFmtId="43" fontId="4" fillId="0" borderId="1" xfId="0" applyNumberFormat="1" applyFont="1" applyBorder="1" applyAlignment="1">
      <alignment horizontal="left" vertical="center" wrapText="1"/>
    </xf>
    <xf numFmtId="0" fontId="7" fillId="0" borderId="4" xfId="0" applyFont="1" applyFill="1" applyBorder="1" applyAlignment="1">
      <alignment horizontal="left" vertical="center" wrapText="1"/>
    </xf>
    <xf numFmtId="43" fontId="5" fillId="0" borderId="5" xfId="0" applyNumberFormat="1" applyFont="1" applyFill="1" applyBorder="1" applyAlignment="1">
      <alignment horizontal="center" vertical="center" wrapText="1"/>
    </xf>
    <xf numFmtId="0" fontId="0" fillId="0" borderId="1" xfId="0" applyFont="1" applyBorder="1">
      <alignment vertical="center"/>
    </xf>
    <xf numFmtId="0" fontId="7" fillId="0" borderId="4" xfId="0" applyFont="1" applyFill="1" applyBorder="1" applyAlignment="1">
      <alignment horizontal="center" vertical="center" wrapText="1"/>
    </xf>
    <xf numFmtId="0" fontId="5" fillId="0" borderId="1"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0" borderId="7" xfId="0" applyFont="1" applyFill="1" applyBorder="1" applyAlignment="1">
      <alignment horizontal="left" vertical="center" wrapText="1"/>
    </xf>
    <xf numFmtId="43" fontId="5" fillId="0" borderId="8" xfId="0" applyNumberFormat="1" applyFont="1" applyFill="1" applyBorder="1" applyAlignment="1">
      <alignment horizontal="center" vertical="center" wrapText="1"/>
    </xf>
    <xf numFmtId="0" fontId="7" fillId="0" borderId="9" xfId="0" applyFont="1" applyFill="1" applyBorder="1" applyAlignment="1">
      <alignment horizontal="left" vertical="center" wrapText="1"/>
    </xf>
    <xf numFmtId="43" fontId="5" fillId="0" borderId="10"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1" xfId="0" applyFont="1" applyFill="1" applyBorder="1" applyAlignment="1">
      <alignment horizontal="left" vertical="center" wrapText="1"/>
    </xf>
    <xf numFmtId="43" fontId="5" fillId="0" borderId="12" xfId="0" applyNumberFormat="1" applyFont="1" applyFill="1" applyBorder="1" applyAlignment="1">
      <alignment horizontal="center" vertical="center" wrapText="1"/>
    </xf>
    <xf numFmtId="0" fontId="2" fillId="0" borderId="0" xfId="0" applyFont="1" applyAlignment="1">
      <alignment vertical="center" wrapText="1"/>
    </xf>
    <xf numFmtId="0" fontId="5" fillId="0" borderId="0" xfId="0" applyFont="1">
      <alignment vertical="center"/>
    </xf>
    <xf numFmtId="0" fontId="6" fillId="0" borderId="1" xfId="0" applyFont="1" applyBorder="1" applyAlignment="1">
      <alignmen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8" fillId="0" borderId="6" xfId="0" applyFont="1" applyFill="1" applyBorder="1" applyAlignment="1">
      <alignment horizontal="center" vertical="center" wrapText="1"/>
    </xf>
    <xf numFmtId="0" fontId="4" fillId="0" borderId="2" xfId="0" applyFont="1" applyBorder="1" applyAlignment="1">
      <alignment horizontal="center" vertical="center" wrapText="1"/>
    </xf>
    <xf numFmtId="43" fontId="4" fillId="0" borderId="6" xfId="0" applyNumberFormat="1" applyFont="1" applyFill="1" applyBorder="1" applyAlignment="1">
      <alignment horizontal="center" vertical="center" wrapText="1"/>
    </xf>
    <xf numFmtId="0" fontId="4" fillId="0" borderId="6" xfId="0" applyFont="1" applyBorder="1" applyAlignment="1">
      <alignment horizontal="left" vertical="center" wrapText="1"/>
    </xf>
    <xf numFmtId="4" fontId="4" fillId="0" borderId="6" xfId="0" applyNumberFormat="1" applyFont="1" applyBorder="1" applyAlignment="1">
      <alignment horizontal="right" vertical="center" wrapText="1"/>
    </xf>
    <xf numFmtId="0" fontId="9" fillId="0" borderId="0" xfId="0" applyFont="1">
      <alignment vertical="center"/>
    </xf>
    <xf numFmtId="0" fontId="10" fillId="0" borderId="0" xfId="0" applyFont="1">
      <alignment vertical="center"/>
    </xf>
    <xf numFmtId="0" fontId="10" fillId="0" borderId="0" xfId="0" applyFont="1" applyFill="1">
      <alignment vertical="center"/>
    </xf>
    <xf numFmtId="0" fontId="10" fillId="0" borderId="0" xfId="0" applyFont="1" applyFill="1">
      <alignment vertical="center"/>
    </xf>
    <xf numFmtId="0" fontId="10" fillId="0" borderId="0" xfId="0" applyFont="1" applyAlignment="1">
      <alignment vertical="center" wrapText="1"/>
    </xf>
    <xf numFmtId="0" fontId="11" fillId="0" borderId="0" xfId="0" applyFont="1" applyBorder="1" applyAlignment="1">
      <alignment vertical="center" wrapText="1"/>
    </xf>
    <xf numFmtId="0" fontId="12" fillId="0" borderId="0" xfId="0" applyFont="1" applyAlignment="1">
      <alignment horizontal="center" vertical="center" wrapText="1"/>
    </xf>
    <xf numFmtId="0" fontId="9" fillId="0" borderId="0" xfId="0" applyFont="1" applyAlignment="1">
      <alignment horizontal="left" vertical="center" wrapText="1"/>
    </xf>
    <xf numFmtId="0" fontId="13" fillId="0" borderId="0" xfId="0" applyFont="1" applyBorder="1" applyAlignment="1">
      <alignment vertical="center" wrapText="1"/>
    </xf>
    <xf numFmtId="0" fontId="14" fillId="0" borderId="5" xfId="0" applyFont="1" applyBorder="1" applyAlignment="1">
      <alignment horizontal="center" vertical="center" wrapText="1"/>
    </xf>
    <xf numFmtId="0" fontId="13" fillId="0" borderId="0" xfId="0" applyFont="1" applyAlignment="1">
      <alignment vertical="center" wrapText="1"/>
    </xf>
    <xf numFmtId="0" fontId="8" fillId="0" borderId="5" xfId="0" applyFont="1" applyFill="1" applyBorder="1" applyAlignment="1">
      <alignment horizontal="center" vertical="center" wrapText="1"/>
    </xf>
    <xf numFmtId="4" fontId="8" fillId="0" borderId="5" xfId="0" applyNumberFormat="1" applyFont="1" applyFill="1" applyBorder="1" applyAlignment="1">
      <alignment horizontal="center" vertical="center" wrapText="1"/>
    </xf>
    <xf numFmtId="4" fontId="8" fillId="0" borderId="5" xfId="0" applyNumberFormat="1" applyFont="1" applyFill="1" applyBorder="1" applyAlignment="1">
      <alignment horizontal="center" vertical="center"/>
    </xf>
    <xf numFmtId="0" fontId="8" fillId="0" borderId="5" xfId="0" applyFont="1" applyFill="1" applyBorder="1" applyAlignment="1">
      <alignment horizontal="center" vertical="center" wrapText="1"/>
    </xf>
    <xf numFmtId="4" fontId="8" fillId="0" borderId="5"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0" xfId="0" applyFont="1" applyAlignment="1">
      <alignment horizontal="left" vertical="center" wrapText="1"/>
    </xf>
    <xf numFmtId="0" fontId="9" fillId="0" borderId="0" xfId="0" applyFont="1" applyAlignment="1">
      <alignment vertical="center" wrapText="1"/>
    </xf>
    <xf numFmtId="0" fontId="9" fillId="0" borderId="0" xfId="0" applyFont="1" applyFill="1" applyAlignment="1">
      <alignment vertical="center" wrapText="1"/>
    </xf>
    <xf numFmtId="0" fontId="11" fillId="0" borderId="0" xfId="0" applyFont="1" applyFill="1" applyBorder="1" applyAlignment="1">
      <alignment vertical="center" wrapText="1"/>
    </xf>
    <xf numFmtId="0" fontId="11" fillId="0" borderId="0" xfId="0" applyFont="1" applyFill="1" applyAlignment="1">
      <alignment vertical="center" wrapText="1"/>
    </xf>
    <xf numFmtId="0" fontId="14" fillId="0" borderId="5" xfId="0" applyFont="1" applyFill="1" applyBorder="1" applyAlignment="1">
      <alignment horizontal="center" vertical="center" wrapText="1"/>
    </xf>
    <xf numFmtId="43" fontId="14" fillId="0" borderId="5" xfId="0" applyNumberFormat="1" applyFont="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43" fontId="15" fillId="0" borderId="8" xfId="0" applyNumberFormat="1" applyFont="1" applyFill="1" applyBorder="1" applyAlignment="1">
      <alignment horizontal="center" vertical="center" wrapText="1"/>
    </xf>
    <xf numFmtId="43" fontId="15" fillId="0" borderId="5"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43" fontId="15" fillId="0" borderId="13"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0" fontId="10" fillId="0" borderId="14" xfId="0" applyFont="1" applyFill="1" applyBorder="1" applyAlignment="1">
      <alignment horizontal="center" vertical="center" wrapText="1"/>
    </xf>
    <xf numFmtId="43" fontId="15" fillId="0" borderId="14" xfId="0" applyNumberFormat="1" applyFont="1" applyFill="1" applyBorder="1" applyAlignment="1">
      <alignment horizontal="center" vertical="center" wrapText="1"/>
    </xf>
    <xf numFmtId="43" fontId="10"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43" fontId="15" fillId="0" borderId="5" xfId="0" applyNumberFormat="1" applyFont="1" applyBorder="1" applyAlignment="1">
      <alignment horizontal="center" vertical="center" wrapText="1"/>
    </xf>
    <xf numFmtId="43" fontId="13" fillId="0" borderId="5" xfId="8" applyNumberFormat="1" applyFont="1" applyFill="1" applyBorder="1" applyAlignment="1" applyProtection="1">
      <alignment horizontal="center" vertical="center" wrapText="1"/>
    </xf>
    <xf numFmtId="43" fontId="15" fillId="0" borderId="5" xfId="0" applyNumberFormat="1" applyFont="1" applyFill="1" applyBorder="1" applyAlignment="1">
      <alignment vertical="center" wrapText="1"/>
    </xf>
    <xf numFmtId="43" fontId="13" fillId="0" borderId="5"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43" fontId="10" fillId="0" borderId="5" xfId="0" applyNumberFormat="1" applyFont="1" applyBorder="1" applyAlignment="1">
      <alignment horizontal="center" vertical="center" wrapText="1"/>
    </xf>
    <xf numFmtId="0" fontId="10" fillId="0" borderId="5" xfId="0" applyFont="1" applyFill="1" applyBorder="1" applyAlignment="1">
      <alignment horizontal="center" vertical="center" wrapText="1"/>
    </xf>
    <xf numFmtId="43" fontId="15"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9" fillId="0" borderId="0" xfId="0" applyFont="1" applyAlignment="1">
      <alignment horizontal="center" vertical="center" wrapText="1"/>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3" fillId="0" borderId="5" xfId="0" applyFont="1" applyBorder="1" applyAlignment="1">
      <alignment horizontal="center" vertical="center" wrapText="1"/>
    </xf>
    <xf numFmtId="0" fontId="15" fillId="0" borderId="5" xfId="0" applyFont="1" applyFill="1" applyBorder="1" applyAlignment="1">
      <alignment horizontal="center" vertical="center" wrapText="1"/>
    </xf>
    <xf numFmtId="43" fontId="10" fillId="0" borderId="5" xfId="0" applyNumberFormat="1" applyFont="1" applyBorder="1" applyAlignment="1">
      <alignment vertical="center" wrapText="1"/>
    </xf>
    <xf numFmtId="0" fontId="15" fillId="0" borderId="5" xfId="0" applyFont="1" applyFill="1" applyBorder="1" applyAlignment="1">
      <alignment vertical="center" wrapText="1"/>
    </xf>
    <xf numFmtId="0" fontId="15" fillId="0" borderId="5" xfId="0" applyFont="1" applyBorder="1" applyAlignment="1">
      <alignment horizontal="center" vertical="center" wrapText="1"/>
    </xf>
    <xf numFmtId="43" fontId="10" fillId="0" borderId="5"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ont="1" applyAlignment="1">
      <alignment vertical="center" wrapText="1"/>
    </xf>
    <xf numFmtId="0" fontId="0" fillId="0" borderId="0" xfId="0" applyFont="1" applyAlignment="1">
      <alignment horizontal="center" vertical="center"/>
    </xf>
    <xf numFmtId="0" fontId="2"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43" fontId="13" fillId="0" borderId="1" xfId="0" applyNumberFormat="1" applyFont="1" applyFill="1" applyBorder="1" applyAlignment="1">
      <alignment horizontal="center" vertical="center" wrapText="1"/>
    </xf>
    <xf numFmtId="0" fontId="8" fillId="0" borderId="15" xfId="0" applyFont="1" applyFill="1" applyBorder="1" applyAlignment="1">
      <alignment vertical="center" wrapText="1"/>
    </xf>
    <xf numFmtId="0" fontId="8" fillId="0" borderId="15"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6" xfId="0" applyFont="1" applyFill="1" applyBorder="1" applyAlignment="1">
      <alignment vertical="center" wrapText="1"/>
    </xf>
    <xf numFmtId="176" fontId="8" fillId="0" borderId="1" xfId="0" applyNumberFormat="1" applyFont="1" applyFill="1" applyBorder="1" applyAlignment="1">
      <alignment horizontal="center" vertical="center"/>
    </xf>
    <xf numFmtId="0" fontId="8" fillId="0" borderId="6" xfId="0" applyFont="1" applyFill="1" applyBorder="1" applyAlignment="1">
      <alignment horizontal="center" vertical="center"/>
    </xf>
    <xf numFmtId="0" fontId="8" fillId="0" borderId="15" xfId="0" applyFont="1" applyFill="1" applyBorder="1" applyAlignment="1">
      <alignment horizontal="center" vertical="center"/>
    </xf>
    <xf numFmtId="176" fontId="8" fillId="0" borderId="6" xfId="0" applyNumberFormat="1" applyFont="1" applyFill="1" applyBorder="1" applyAlignment="1">
      <alignment horizontal="center" vertical="center"/>
    </xf>
    <xf numFmtId="0" fontId="8" fillId="0" borderId="1" xfId="0" applyFont="1" applyFill="1" applyBorder="1" applyAlignment="1">
      <alignment vertical="center" wrapText="1"/>
    </xf>
    <xf numFmtId="14" fontId="8" fillId="0" borderId="1" xfId="0" applyNumberFormat="1" applyFont="1" applyFill="1" applyBorder="1" applyAlignment="1">
      <alignment horizontal="center" vertical="center" wrapText="1"/>
    </xf>
    <xf numFmtId="0" fontId="17" fillId="0" borderId="0" xfId="0" applyFont="1" applyFill="1" applyBorder="1" applyAlignment="1">
      <alignment vertical="center"/>
    </xf>
    <xf numFmtId="0" fontId="4" fillId="0" borderId="0" xfId="0" applyFont="1" applyBorder="1" applyAlignment="1">
      <alignment vertical="center" wrapText="1"/>
    </xf>
    <xf numFmtId="0" fontId="13" fillId="0" borderId="1" xfId="0" applyFont="1" applyFill="1" applyBorder="1" applyAlignment="1">
      <alignment horizontal="center" vertical="center" wrapText="1"/>
    </xf>
    <xf numFmtId="0" fontId="10" fillId="0" borderId="1" xfId="0" applyFont="1" applyBorder="1" applyAlignment="1">
      <alignment horizontal="center" vertical="center"/>
    </xf>
    <xf numFmtId="177" fontId="10" fillId="0" borderId="15" xfId="0" applyNumberFormat="1" applyFont="1" applyBorder="1" applyAlignment="1">
      <alignment horizontal="center" vertical="center" wrapText="1"/>
    </xf>
    <xf numFmtId="177" fontId="10" fillId="0" borderId="15" xfId="0" applyNumberFormat="1" applyFont="1" applyBorder="1" applyAlignment="1">
      <alignment horizontal="center" vertical="center"/>
    </xf>
    <xf numFmtId="0" fontId="8" fillId="0" borderId="16" xfId="0" applyFont="1" applyFill="1" applyBorder="1" applyAlignment="1">
      <alignment horizontal="center" vertical="center" wrapText="1"/>
    </xf>
    <xf numFmtId="0" fontId="10" fillId="0" borderId="2" xfId="0" applyFont="1" applyBorder="1" applyAlignment="1">
      <alignment horizontal="center" vertical="center"/>
    </xf>
    <xf numFmtId="0" fontId="8" fillId="0" borderId="17" xfId="0" applyFont="1" applyFill="1" applyBorder="1" applyAlignment="1">
      <alignment horizontal="center" vertical="center" wrapText="1"/>
    </xf>
    <xf numFmtId="177" fontId="10" fillId="0" borderId="6" xfId="0" applyNumberFormat="1" applyFont="1" applyBorder="1" applyAlignment="1">
      <alignment horizontal="center" vertical="center"/>
    </xf>
    <xf numFmtId="0" fontId="8" fillId="0" borderId="18" xfId="0" applyFont="1" applyFill="1" applyBorder="1" applyAlignment="1">
      <alignment horizontal="center" vertical="center" wrapText="1"/>
    </xf>
    <xf numFmtId="177" fontId="10" fillId="0" borderId="2" xfId="0" applyNumberFormat="1" applyFont="1" applyBorder="1" applyAlignment="1">
      <alignment horizontal="center" vertical="center"/>
    </xf>
    <xf numFmtId="177" fontId="13" fillId="0" borderId="1" xfId="0" applyNumberFormat="1" applyFont="1" applyFill="1" applyBorder="1" applyAlignment="1">
      <alignment horizontal="center" vertical="center" wrapText="1"/>
    </xf>
    <xf numFmtId="177" fontId="13" fillId="0" borderId="1" xfId="0" applyNumberFormat="1" applyFont="1" applyBorder="1" applyAlignment="1">
      <alignment horizontal="center" vertical="center" wrapText="1"/>
    </xf>
    <xf numFmtId="0" fontId="8" fillId="0" borderId="19" xfId="0" applyFont="1" applyFill="1" applyBorder="1" applyAlignment="1">
      <alignment horizontal="center" vertical="center" wrapText="1"/>
    </xf>
    <xf numFmtId="0" fontId="10" fillId="0" borderId="1" xfId="0" applyFont="1" applyFill="1" applyBorder="1" applyAlignment="1">
      <alignment vertical="center" wrapText="1"/>
    </xf>
    <xf numFmtId="177" fontId="13" fillId="0" borderId="6" xfId="0" applyNumberFormat="1" applyFont="1" applyFill="1" applyBorder="1" applyAlignment="1">
      <alignment horizontal="center" vertical="center" wrapText="1"/>
    </xf>
    <xf numFmtId="177" fontId="13" fillId="0" borderId="6" xfId="0" applyNumberFormat="1" applyFont="1" applyBorder="1" applyAlignment="1">
      <alignment horizontal="center" vertical="center" wrapText="1"/>
    </xf>
    <xf numFmtId="177" fontId="13" fillId="0" borderId="2" xfId="0" applyNumberFormat="1" applyFont="1" applyFill="1" applyBorder="1" applyAlignment="1">
      <alignment horizontal="center" vertical="center" wrapText="1"/>
    </xf>
    <xf numFmtId="177" fontId="13" fillId="0" borderId="2" xfId="0" applyNumberFormat="1" applyFont="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10"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8" fillId="0" borderId="19" xfId="0" applyFont="1" applyFill="1" applyBorder="1" applyAlignment="1">
      <alignment horizontal="center" vertical="center" wrapText="1"/>
    </xf>
    <xf numFmtId="0" fontId="19"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77" fontId="10" fillId="0" borderId="6" xfId="0" applyNumberFormat="1" applyFont="1" applyFill="1" applyBorder="1" applyAlignment="1">
      <alignment horizontal="center" vertical="center"/>
    </xf>
    <xf numFmtId="0" fontId="8" fillId="0" borderId="20" xfId="0" applyFont="1" applyFill="1" applyBorder="1" applyAlignment="1">
      <alignment horizontal="center" vertical="center" wrapText="1"/>
    </xf>
    <xf numFmtId="0" fontId="10" fillId="0" borderId="1" xfId="0"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F5F5F5"/>
      <rgbColor rgb="00000000"/>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5"/>
  <sheetViews>
    <sheetView view="pageBreakPreview" zoomScaleNormal="100" workbookViewId="0">
      <pane xSplit="3" ySplit="6" topLeftCell="D7" activePane="bottomRight" state="frozen"/>
      <selection/>
      <selection pane="topRight"/>
      <selection pane="bottomLeft"/>
      <selection pane="bottomRight" activeCell="K23" sqref="K23"/>
    </sheetView>
  </sheetViews>
  <sheetFormatPr defaultColWidth="10" defaultRowHeight="13.5"/>
  <cols>
    <col min="1" max="1" width="9" hidden="1"/>
    <col min="2" max="2" width="9"/>
    <col min="3" max="3" width="15.125" style="104" customWidth="1"/>
    <col min="4" max="4" width="14.25" style="105" customWidth="1"/>
    <col min="5" max="5" width="8.75" customWidth="1"/>
    <col min="6" max="6" width="12.5" customWidth="1"/>
    <col min="7" max="7" width="13.625" customWidth="1"/>
    <col min="8" max="9" width="8.75" customWidth="1"/>
    <col min="10" max="10" width="15.8416666666667" customWidth="1"/>
    <col min="11" max="13" width="12.125" customWidth="1"/>
    <col min="14" max="14" width="10.875" customWidth="1"/>
    <col min="15" max="15" width="24.3666666666667" style="2" customWidth="1"/>
    <col min="16" max="16" width="18.5916666666667" customWidth="1"/>
  </cols>
  <sheetData>
    <row r="1" ht="14.25" spans="1:16">
      <c r="A1" s="3">
        <v>0</v>
      </c>
      <c r="B1" s="106" t="s">
        <v>0</v>
      </c>
      <c r="C1" s="106"/>
      <c r="D1" s="106"/>
      <c r="E1" s="106"/>
      <c r="F1" s="106"/>
      <c r="G1" s="106"/>
      <c r="H1" s="106"/>
      <c r="I1" s="106"/>
      <c r="J1" s="106"/>
      <c r="K1" s="106"/>
      <c r="L1" s="106"/>
      <c r="M1" s="106"/>
      <c r="N1" s="106"/>
      <c r="O1" s="106"/>
      <c r="P1" s="106"/>
    </row>
    <row r="2" ht="25.5" spans="1:14">
      <c r="A2" s="3"/>
      <c r="B2" s="107" t="s">
        <v>1</v>
      </c>
      <c r="C2" s="108"/>
      <c r="D2" s="107"/>
      <c r="E2" s="107"/>
      <c r="F2" s="107"/>
      <c r="G2" s="107"/>
      <c r="H2" s="107"/>
      <c r="I2" s="107"/>
      <c r="J2" s="107"/>
      <c r="K2" s="107"/>
      <c r="L2" s="107"/>
      <c r="M2" s="107"/>
      <c r="N2" s="107"/>
    </row>
    <row r="3" ht="19.5" spans="1:14">
      <c r="A3" s="3">
        <v>0</v>
      </c>
      <c r="B3" s="3"/>
      <c r="C3" s="9" t="s">
        <v>2</v>
      </c>
      <c r="D3" s="9"/>
      <c r="E3" s="9"/>
      <c r="F3" s="9"/>
      <c r="G3" s="9"/>
      <c r="H3" s="9"/>
      <c r="I3" s="9"/>
      <c r="J3" s="9"/>
      <c r="K3" s="9"/>
      <c r="L3" s="9"/>
      <c r="M3" s="9"/>
      <c r="N3" s="9"/>
    </row>
    <row r="4" spans="1:14">
      <c r="A4" s="3">
        <v>0</v>
      </c>
      <c r="B4" s="3"/>
      <c r="C4" s="109"/>
      <c r="D4" s="110"/>
      <c r="E4" s="109"/>
      <c r="F4" s="109"/>
      <c r="G4" s="109"/>
      <c r="H4" s="109"/>
      <c r="I4" s="109"/>
      <c r="J4" s="38"/>
      <c r="K4" s="109"/>
      <c r="L4" s="109"/>
      <c r="M4" s="109"/>
      <c r="N4" s="125" t="s">
        <v>3</v>
      </c>
    </row>
    <row r="5" s="49" customFormat="1" ht="24" customHeight="1" spans="1:16">
      <c r="A5" s="56">
        <v>0</v>
      </c>
      <c r="B5" s="111" t="s">
        <v>4</v>
      </c>
      <c r="C5" s="111"/>
      <c r="D5" s="111"/>
      <c r="E5" s="111"/>
      <c r="F5" s="111"/>
      <c r="G5" s="111"/>
      <c r="H5" s="111"/>
      <c r="I5" s="111"/>
      <c r="J5" s="111" t="s">
        <v>5</v>
      </c>
      <c r="K5" s="126" t="s">
        <v>6</v>
      </c>
      <c r="L5" s="126"/>
      <c r="M5" s="126" t="s">
        <v>7</v>
      </c>
      <c r="N5" s="126"/>
      <c r="O5" s="126" t="s">
        <v>8</v>
      </c>
      <c r="P5" s="127" t="s">
        <v>9</v>
      </c>
    </row>
    <row r="6" s="49" customFormat="1" ht="35" customHeight="1" spans="1:16">
      <c r="A6" s="56">
        <v>0</v>
      </c>
      <c r="B6" s="112" t="s">
        <v>10</v>
      </c>
      <c r="C6" s="111" t="s">
        <v>11</v>
      </c>
      <c r="D6" s="111" t="s">
        <v>12</v>
      </c>
      <c r="E6" s="111" t="s">
        <v>13</v>
      </c>
      <c r="F6" s="111" t="s">
        <v>14</v>
      </c>
      <c r="G6" s="111" t="s">
        <v>15</v>
      </c>
      <c r="H6" s="111" t="s">
        <v>16</v>
      </c>
      <c r="I6" s="111" t="s">
        <v>17</v>
      </c>
      <c r="J6" s="111"/>
      <c r="K6" s="126"/>
      <c r="L6" s="126" t="s">
        <v>18</v>
      </c>
      <c r="M6" s="126"/>
      <c r="N6" s="126" t="s">
        <v>18</v>
      </c>
      <c r="O6" s="126"/>
      <c r="P6" s="127"/>
    </row>
    <row r="7" s="49" customFormat="1" ht="30" customHeight="1" spans="1:16">
      <c r="A7" s="56"/>
      <c r="B7" s="112" t="s">
        <v>19</v>
      </c>
      <c r="C7" s="111"/>
      <c r="D7" s="111"/>
      <c r="E7" s="111"/>
      <c r="F7" s="113">
        <f>SUM(F8:F24)</f>
        <v>16827</v>
      </c>
      <c r="G7" s="111"/>
      <c r="H7" s="111"/>
      <c r="I7" s="111"/>
      <c r="J7" s="111"/>
      <c r="K7" s="113">
        <f>SUM(K8:K24)</f>
        <v>58768</v>
      </c>
      <c r="L7" s="113">
        <f>SUM(L8:L24)</f>
        <v>19307</v>
      </c>
      <c r="M7" s="113">
        <f>SUM(M8:M24)</f>
        <v>30188.800203</v>
      </c>
      <c r="N7" s="113">
        <f>SUM(N8:N24)</f>
        <v>19307</v>
      </c>
      <c r="O7" s="126"/>
      <c r="P7" s="127"/>
    </row>
    <row r="8" s="49" customFormat="1" ht="48" spans="1:16">
      <c r="A8" s="41" t="s">
        <v>20</v>
      </c>
      <c r="B8" s="41" t="s">
        <v>21</v>
      </c>
      <c r="C8" s="40" t="s">
        <v>20</v>
      </c>
      <c r="D8" s="40" t="s">
        <v>22</v>
      </c>
      <c r="E8" s="114" t="s">
        <v>23</v>
      </c>
      <c r="F8" s="40">
        <v>2440</v>
      </c>
      <c r="G8" s="115" t="s">
        <v>24</v>
      </c>
      <c r="H8" s="40" t="s">
        <v>25</v>
      </c>
      <c r="I8" s="40" t="s">
        <v>26</v>
      </c>
      <c r="J8" s="115" t="s">
        <v>27</v>
      </c>
      <c r="K8" s="128">
        <v>30000</v>
      </c>
      <c r="L8" s="128">
        <v>4920</v>
      </c>
      <c r="M8" s="128">
        <v>8727.55</v>
      </c>
      <c r="N8" s="129">
        <v>4920</v>
      </c>
      <c r="O8" s="130" t="s">
        <v>28</v>
      </c>
      <c r="P8" s="131"/>
    </row>
    <row r="9" s="49" customFormat="1" ht="59" customHeight="1" spans="1:16">
      <c r="A9" s="116" t="s">
        <v>20</v>
      </c>
      <c r="B9" s="41" t="s">
        <v>21</v>
      </c>
      <c r="C9" s="41" t="s">
        <v>20</v>
      </c>
      <c r="D9" s="116" t="s">
        <v>22</v>
      </c>
      <c r="E9" s="117" t="s">
        <v>23</v>
      </c>
      <c r="F9" s="118">
        <v>40</v>
      </c>
      <c r="G9" s="115" t="s">
        <v>24</v>
      </c>
      <c r="H9" s="116" t="s">
        <v>25</v>
      </c>
      <c r="I9" s="116" t="s">
        <v>26</v>
      </c>
      <c r="J9" s="132" t="s">
        <v>29</v>
      </c>
      <c r="K9" s="133">
        <v>800</v>
      </c>
      <c r="L9" s="133">
        <v>800</v>
      </c>
      <c r="M9" s="133">
        <v>800</v>
      </c>
      <c r="N9" s="133">
        <v>800</v>
      </c>
      <c r="O9" s="134" t="s">
        <v>28</v>
      </c>
      <c r="P9" s="127"/>
    </row>
    <row r="10" s="49" customFormat="1" ht="55" customHeight="1" spans="1:16">
      <c r="A10" s="116" t="s">
        <v>30</v>
      </c>
      <c r="B10" s="41" t="s">
        <v>21</v>
      </c>
      <c r="C10" s="41" t="s">
        <v>30</v>
      </c>
      <c r="D10" s="116" t="s">
        <v>31</v>
      </c>
      <c r="E10" s="117" t="s">
        <v>23</v>
      </c>
      <c r="F10" s="118">
        <v>760</v>
      </c>
      <c r="G10" s="115" t="s">
        <v>24</v>
      </c>
      <c r="H10" s="116" t="s">
        <v>32</v>
      </c>
      <c r="I10" s="116" t="s">
        <v>33</v>
      </c>
      <c r="J10" s="132" t="s">
        <v>29</v>
      </c>
      <c r="K10" s="135"/>
      <c r="L10" s="135"/>
      <c r="M10" s="135"/>
      <c r="N10" s="135"/>
      <c r="O10" s="130"/>
      <c r="P10" s="127"/>
    </row>
    <row r="11" s="50" customFormat="1" ht="107" customHeight="1" spans="1:16">
      <c r="A11" s="43" t="s">
        <v>34</v>
      </c>
      <c r="B11" s="43" t="s">
        <v>21</v>
      </c>
      <c r="C11" s="43" t="s">
        <v>34</v>
      </c>
      <c r="D11" s="43" t="s">
        <v>35</v>
      </c>
      <c r="E11" s="43" t="s">
        <v>23</v>
      </c>
      <c r="F11" s="43">
        <v>2000</v>
      </c>
      <c r="G11" s="43" t="s">
        <v>36</v>
      </c>
      <c r="H11" s="43" t="s">
        <v>37</v>
      </c>
      <c r="I11" s="43" t="s">
        <v>26</v>
      </c>
      <c r="J11" s="41" t="s">
        <v>38</v>
      </c>
      <c r="K11" s="136">
        <v>2650</v>
      </c>
      <c r="L11" s="136">
        <f>1000</f>
        <v>1000</v>
      </c>
      <c r="M11" s="137">
        <f>21075112.77/10000</f>
        <v>2107.511277</v>
      </c>
      <c r="N11" s="137">
        <f>1000</f>
        <v>1000</v>
      </c>
      <c r="O11" s="138" t="s">
        <v>28</v>
      </c>
      <c r="P11" s="139" t="s">
        <v>39</v>
      </c>
    </row>
    <row r="12" s="50" customFormat="1" ht="61" customHeight="1" spans="1:16">
      <c r="A12" s="40"/>
      <c r="B12" s="40"/>
      <c r="C12" s="40"/>
      <c r="D12" s="40"/>
      <c r="E12" s="40"/>
      <c r="F12" s="40"/>
      <c r="G12" s="40"/>
      <c r="H12" s="40"/>
      <c r="I12" s="40"/>
      <c r="J12" s="41" t="s">
        <v>40</v>
      </c>
      <c r="K12" s="136">
        <v>2100</v>
      </c>
      <c r="L12" s="136">
        <v>1000</v>
      </c>
      <c r="M12" s="136">
        <v>1417.45</v>
      </c>
      <c r="N12" s="136">
        <v>1000</v>
      </c>
      <c r="O12" s="138" t="s">
        <v>28</v>
      </c>
      <c r="P12" s="139" t="s">
        <v>41</v>
      </c>
    </row>
    <row r="13" s="49" customFormat="1" ht="48" spans="1:16">
      <c r="A13" s="41" t="s">
        <v>34</v>
      </c>
      <c r="B13" s="41" t="s">
        <v>21</v>
      </c>
      <c r="C13" s="41" t="s">
        <v>34</v>
      </c>
      <c r="D13" s="41" t="s">
        <v>35</v>
      </c>
      <c r="E13" s="41" t="s">
        <v>23</v>
      </c>
      <c r="F13" s="41">
        <v>1707</v>
      </c>
      <c r="G13" s="41" t="s">
        <v>36</v>
      </c>
      <c r="H13" s="41" t="s">
        <v>37</v>
      </c>
      <c r="I13" s="41" t="s">
        <v>26</v>
      </c>
      <c r="J13" s="43" t="s">
        <v>42</v>
      </c>
      <c r="K13" s="140">
        <f>11552</f>
        <v>11552</v>
      </c>
      <c r="L13" s="140">
        <v>3757</v>
      </c>
      <c r="M13" s="141">
        <f>64469410.49/10000</f>
        <v>6446.941049</v>
      </c>
      <c r="N13" s="141">
        <v>3757</v>
      </c>
      <c r="O13" s="134" t="s">
        <v>28</v>
      </c>
      <c r="P13" s="111"/>
    </row>
    <row r="14" s="49" customFormat="1" ht="48" spans="1:16">
      <c r="A14" s="41" t="s">
        <v>43</v>
      </c>
      <c r="B14" s="41" t="s">
        <v>21</v>
      </c>
      <c r="C14" s="41" t="s">
        <v>43</v>
      </c>
      <c r="D14" s="41" t="s">
        <v>44</v>
      </c>
      <c r="E14" s="41" t="s">
        <v>23</v>
      </c>
      <c r="F14" s="41">
        <v>2050</v>
      </c>
      <c r="G14" s="41" t="s">
        <v>45</v>
      </c>
      <c r="H14" s="41" t="s">
        <v>46</v>
      </c>
      <c r="I14" s="41" t="s">
        <v>33</v>
      </c>
      <c r="J14" s="40"/>
      <c r="K14" s="142"/>
      <c r="L14" s="142"/>
      <c r="M14" s="143"/>
      <c r="N14" s="143"/>
      <c r="O14" s="130"/>
      <c r="P14" s="111"/>
    </row>
    <row r="15" s="49" customFormat="1" ht="54" customHeight="1" spans="1:16">
      <c r="A15" s="41" t="s">
        <v>43</v>
      </c>
      <c r="B15" s="41" t="s">
        <v>21</v>
      </c>
      <c r="C15" s="41" t="s">
        <v>43</v>
      </c>
      <c r="D15" s="41" t="s">
        <v>44</v>
      </c>
      <c r="E15" s="41" t="s">
        <v>23</v>
      </c>
      <c r="F15" s="41">
        <v>1000</v>
      </c>
      <c r="G15" s="41" t="s">
        <v>45</v>
      </c>
      <c r="H15" s="41" t="s">
        <v>46</v>
      </c>
      <c r="I15" s="41" t="s">
        <v>33</v>
      </c>
      <c r="J15" s="41" t="s">
        <v>47</v>
      </c>
      <c r="K15" s="136">
        <v>2650</v>
      </c>
      <c r="L15" s="136">
        <f>1000</f>
        <v>1000</v>
      </c>
      <c r="M15" s="137">
        <f>21075112.77/10000</f>
        <v>2107.511277</v>
      </c>
      <c r="N15" s="137">
        <f>1000</f>
        <v>1000</v>
      </c>
      <c r="O15" s="138" t="s">
        <v>28</v>
      </c>
      <c r="P15" s="111" t="s">
        <v>48</v>
      </c>
    </row>
    <row r="16" s="49" customFormat="1" ht="48" spans="1:16">
      <c r="A16" s="41" t="s">
        <v>49</v>
      </c>
      <c r="B16" s="41" t="s">
        <v>21</v>
      </c>
      <c r="C16" s="41" t="s">
        <v>49</v>
      </c>
      <c r="D16" s="41" t="s">
        <v>50</v>
      </c>
      <c r="E16" s="41" t="s">
        <v>23</v>
      </c>
      <c r="F16" s="41">
        <v>300</v>
      </c>
      <c r="G16" s="41" t="s">
        <v>51</v>
      </c>
      <c r="H16" s="41" t="s">
        <v>52</v>
      </c>
      <c r="I16" s="41" t="s">
        <v>26</v>
      </c>
      <c r="J16" s="41" t="s">
        <v>53</v>
      </c>
      <c r="K16" s="144">
        <f>750</f>
        <v>750</v>
      </c>
      <c r="L16" s="144">
        <f>300</f>
        <v>300</v>
      </c>
      <c r="M16" s="145">
        <f>3158366/10000</f>
        <v>315.8366</v>
      </c>
      <c r="N16" s="146">
        <f>300</f>
        <v>300</v>
      </c>
      <c r="O16" s="138" t="s">
        <v>28</v>
      </c>
      <c r="P16" s="127"/>
    </row>
    <row r="17" s="49" customFormat="1" ht="48" spans="1:16">
      <c r="A17" s="41" t="s">
        <v>49</v>
      </c>
      <c r="B17" s="41" t="s">
        <v>21</v>
      </c>
      <c r="C17" s="41" t="s">
        <v>49</v>
      </c>
      <c r="D17" s="41" t="s">
        <v>50</v>
      </c>
      <c r="E17" s="117" t="s">
        <v>23</v>
      </c>
      <c r="F17" s="41">
        <v>1500</v>
      </c>
      <c r="G17" s="41" t="s">
        <v>51</v>
      </c>
      <c r="H17" s="41" t="s">
        <v>52</v>
      </c>
      <c r="I17" s="41" t="s">
        <v>26</v>
      </c>
      <c r="J17" s="41" t="s">
        <v>54</v>
      </c>
      <c r="K17" s="145">
        <v>2500</v>
      </c>
      <c r="L17" s="145">
        <v>1500</v>
      </c>
      <c r="M17" s="145">
        <v>2500</v>
      </c>
      <c r="N17" s="146">
        <v>1500</v>
      </c>
      <c r="O17" s="138" t="s">
        <v>28</v>
      </c>
      <c r="P17" s="127"/>
    </row>
    <row r="18" s="49" customFormat="1" ht="143" customHeight="1" spans="1:16">
      <c r="A18" s="41" t="s">
        <v>55</v>
      </c>
      <c r="B18" s="41" t="s">
        <v>21</v>
      </c>
      <c r="C18" s="41" t="s">
        <v>55</v>
      </c>
      <c r="D18" s="41" t="s">
        <v>56</v>
      </c>
      <c r="E18" s="41" t="s">
        <v>23</v>
      </c>
      <c r="F18" s="41">
        <v>690</v>
      </c>
      <c r="G18" s="41" t="s">
        <v>57</v>
      </c>
      <c r="H18" s="41" t="s">
        <v>58</v>
      </c>
      <c r="I18" s="41" t="s">
        <v>33</v>
      </c>
      <c r="J18" s="41" t="s">
        <v>59</v>
      </c>
      <c r="K18" s="41">
        <v>900</v>
      </c>
      <c r="L18" s="147">
        <v>690</v>
      </c>
      <c r="M18" s="147">
        <v>900</v>
      </c>
      <c r="N18" s="127">
        <v>690</v>
      </c>
      <c r="O18" s="41" t="s">
        <v>60</v>
      </c>
      <c r="P18" s="127"/>
    </row>
    <row r="19" s="49" customFormat="1" ht="181" customHeight="1" spans="1:16">
      <c r="A19" s="41" t="s">
        <v>55</v>
      </c>
      <c r="B19" s="41" t="s">
        <v>21</v>
      </c>
      <c r="C19" s="41" t="s">
        <v>55</v>
      </c>
      <c r="D19" s="41" t="s">
        <v>56</v>
      </c>
      <c r="E19" s="41" t="s">
        <v>23</v>
      </c>
      <c r="F19" s="41">
        <v>3000</v>
      </c>
      <c r="G19" s="41" t="s">
        <v>57</v>
      </c>
      <c r="H19" s="41" t="s">
        <v>58</v>
      </c>
      <c r="I19" s="41" t="s">
        <v>33</v>
      </c>
      <c r="J19" s="41" t="s">
        <v>61</v>
      </c>
      <c r="K19" s="147">
        <v>3200</v>
      </c>
      <c r="L19" s="147">
        <v>3000</v>
      </c>
      <c r="M19" s="147">
        <v>3200</v>
      </c>
      <c r="N19" s="127">
        <v>3000</v>
      </c>
      <c r="O19" s="148" t="s">
        <v>28</v>
      </c>
      <c r="P19" s="127"/>
    </row>
    <row r="20" s="49" customFormat="1" ht="107" customHeight="1" spans="1:16">
      <c r="A20" s="41" t="s">
        <v>55</v>
      </c>
      <c r="B20" s="41" t="s">
        <v>21</v>
      </c>
      <c r="C20" s="41" t="s">
        <v>55</v>
      </c>
      <c r="D20" s="41" t="s">
        <v>56</v>
      </c>
      <c r="E20" s="41" t="s">
        <v>23</v>
      </c>
      <c r="F20" s="41">
        <v>460</v>
      </c>
      <c r="G20" s="41" t="s">
        <v>57</v>
      </c>
      <c r="H20" s="41" t="s">
        <v>58</v>
      </c>
      <c r="I20" s="41" t="s">
        <v>33</v>
      </c>
      <c r="J20" s="41" t="s">
        <v>62</v>
      </c>
      <c r="K20" s="147">
        <v>636</v>
      </c>
      <c r="L20" s="147">
        <v>460</v>
      </c>
      <c r="M20" s="147">
        <v>636</v>
      </c>
      <c r="N20" s="127">
        <v>460</v>
      </c>
      <c r="O20" s="148" t="s">
        <v>28</v>
      </c>
      <c r="P20" s="127"/>
    </row>
    <row r="21" s="49" customFormat="1" ht="132" customHeight="1" spans="1:16">
      <c r="A21" s="41" t="s">
        <v>55</v>
      </c>
      <c r="B21" s="41" t="s">
        <v>21</v>
      </c>
      <c r="C21" s="41" t="s">
        <v>55</v>
      </c>
      <c r="D21" s="41" t="s">
        <v>56</v>
      </c>
      <c r="E21" s="41" t="s">
        <v>23</v>
      </c>
      <c r="F21" s="41">
        <v>350</v>
      </c>
      <c r="G21" s="41" t="s">
        <v>57</v>
      </c>
      <c r="H21" s="41" t="s">
        <v>58</v>
      </c>
      <c r="I21" s="41" t="s">
        <v>33</v>
      </c>
      <c r="J21" s="41" t="s">
        <v>63</v>
      </c>
      <c r="K21" s="147">
        <v>500</v>
      </c>
      <c r="L21" s="147">
        <v>350</v>
      </c>
      <c r="M21" s="147">
        <v>500</v>
      </c>
      <c r="N21" s="127">
        <v>350</v>
      </c>
      <c r="O21" s="149" t="s">
        <v>28</v>
      </c>
      <c r="P21" s="127"/>
    </row>
    <row r="22" s="50" customFormat="1" ht="114" customHeight="1" spans="1:16">
      <c r="A22" s="116" t="s">
        <v>55</v>
      </c>
      <c r="B22" s="41" t="s">
        <v>21</v>
      </c>
      <c r="C22" s="41" t="s">
        <v>55</v>
      </c>
      <c r="D22" s="119" t="s">
        <v>56</v>
      </c>
      <c r="E22" s="117" t="s">
        <v>23</v>
      </c>
      <c r="F22" s="118">
        <v>70</v>
      </c>
      <c r="G22" s="119" t="s">
        <v>57</v>
      </c>
      <c r="H22" s="119" t="s">
        <v>58</v>
      </c>
      <c r="I22" s="116" t="s">
        <v>33</v>
      </c>
      <c r="J22" s="138" t="s">
        <v>64</v>
      </c>
      <c r="K22" s="150">
        <v>70</v>
      </c>
      <c r="L22" s="150">
        <v>70</v>
      </c>
      <c r="M22" s="150">
        <v>70</v>
      </c>
      <c r="N22" s="150">
        <v>70</v>
      </c>
      <c r="O22" s="138" t="s">
        <v>28</v>
      </c>
      <c r="P22" s="151"/>
    </row>
    <row r="23" s="50" customFormat="1" ht="69" customHeight="1" spans="1:16">
      <c r="A23" s="116" t="s">
        <v>55</v>
      </c>
      <c r="B23" s="43" t="s">
        <v>21</v>
      </c>
      <c r="C23" s="43" t="s">
        <v>55</v>
      </c>
      <c r="D23" s="120"/>
      <c r="E23" s="117" t="s">
        <v>23</v>
      </c>
      <c r="F23" s="121">
        <v>400</v>
      </c>
      <c r="G23" s="120"/>
      <c r="H23" s="120"/>
      <c r="I23" s="119" t="s">
        <v>33</v>
      </c>
      <c r="J23" s="134" t="s">
        <v>65</v>
      </c>
      <c r="K23" s="152">
        <v>400</v>
      </c>
      <c r="L23" s="152">
        <v>400</v>
      </c>
      <c r="M23" s="152">
        <v>400</v>
      </c>
      <c r="N23" s="152">
        <v>400</v>
      </c>
      <c r="O23" s="138" t="s">
        <v>28</v>
      </c>
      <c r="P23" s="151"/>
    </row>
    <row r="24" s="50" customFormat="1" ht="120" customHeight="1" spans="2:16">
      <c r="B24" s="41" t="s">
        <v>21</v>
      </c>
      <c r="C24" s="41" t="s">
        <v>66</v>
      </c>
      <c r="D24" s="41">
        <v>2271358</v>
      </c>
      <c r="E24" s="122" t="s">
        <v>23</v>
      </c>
      <c r="F24" s="118">
        <v>60</v>
      </c>
      <c r="G24" s="123">
        <v>44741</v>
      </c>
      <c r="H24" s="41">
        <v>2.94</v>
      </c>
      <c r="I24" s="116" t="s">
        <v>33</v>
      </c>
      <c r="J24" s="153" t="s">
        <v>67</v>
      </c>
      <c r="K24" s="150">
        <v>60</v>
      </c>
      <c r="L24" s="150">
        <v>60</v>
      </c>
      <c r="M24" s="150">
        <v>60</v>
      </c>
      <c r="N24" s="150">
        <v>60</v>
      </c>
      <c r="O24" s="138" t="s">
        <v>68</v>
      </c>
      <c r="P24" s="154"/>
    </row>
    <row r="25" spans="7:7">
      <c r="G25" s="124"/>
    </row>
  </sheetData>
  <autoFilter ref="A6:P24">
    <extLst/>
  </autoFilter>
  <mergeCells count="34">
    <mergeCell ref="B1:P1"/>
    <mergeCell ref="B2:C2"/>
    <mergeCell ref="C3:N3"/>
    <mergeCell ref="B5:I5"/>
    <mergeCell ref="K5:L5"/>
    <mergeCell ref="M5:N5"/>
    <mergeCell ref="A11:A12"/>
    <mergeCell ref="B11:B12"/>
    <mergeCell ref="C11:C12"/>
    <mergeCell ref="D11:D12"/>
    <mergeCell ref="D22:D23"/>
    <mergeCell ref="E11:E12"/>
    <mergeCell ref="F11:F12"/>
    <mergeCell ref="G11:G12"/>
    <mergeCell ref="G22:G23"/>
    <mergeCell ref="H11:H12"/>
    <mergeCell ref="H22:H23"/>
    <mergeCell ref="I11:I12"/>
    <mergeCell ref="J5:J6"/>
    <mergeCell ref="J13:J14"/>
    <mergeCell ref="K9:K10"/>
    <mergeCell ref="K13:K14"/>
    <mergeCell ref="L9:L10"/>
    <mergeCell ref="L13:L14"/>
    <mergeCell ref="M9:M10"/>
    <mergeCell ref="M13:M14"/>
    <mergeCell ref="N9:N10"/>
    <mergeCell ref="N13:N14"/>
    <mergeCell ref="O5:O6"/>
    <mergeCell ref="O9:O10"/>
    <mergeCell ref="O13:O14"/>
    <mergeCell ref="P5:P6"/>
    <mergeCell ref="P9:P10"/>
    <mergeCell ref="P13:P14"/>
  </mergeCells>
  <printOptions horizontalCentered="1"/>
  <pageMargins left="0.393055555555556" right="0.393055555555556" top="0.393055555555556" bottom="0.393055555555556" header="0" footer="0"/>
  <pageSetup paperSize="8" scale="70" orientation="portrait"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6"/>
  <sheetViews>
    <sheetView tabSelected="1" workbookViewId="0">
      <pane xSplit="2" ySplit="6" topLeftCell="H60" activePane="bottomRight" state="frozen"/>
      <selection/>
      <selection pane="topRight"/>
      <selection pane="bottomLeft"/>
      <selection pane="bottomRight" activeCell="B1" sqref="B1:R1"/>
    </sheetView>
  </sheetViews>
  <sheetFormatPr defaultColWidth="58.375" defaultRowHeight="12"/>
  <cols>
    <col min="1" max="1" width="58.375" style="49" hidden="1" customWidth="1"/>
    <col min="2" max="2" width="37.375" style="52" customWidth="1"/>
    <col min="3" max="3" width="15.5" style="49" customWidth="1"/>
    <col min="4" max="4" width="17.75" style="49" customWidth="1"/>
    <col min="5" max="5" width="13.125" style="49" customWidth="1"/>
    <col min="6" max="6" width="16.125" style="49" customWidth="1"/>
    <col min="7" max="7" width="10.625" style="49" customWidth="1"/>
    <col min="8" max="8" width="10.875" style="49" customWidth="1"/>
    <col min="9" max="9" width="17.5" style="49" customWidth="1"/>
    <col min="10" max="10" width="27.375" style="50" customWidth="1"/>
    <col min="11" max="11" width="20.25" style="49" customWidth="1"/>
    <col min="12" max="12" width="15.75" style="49" customWidth="1"/>
    <col min="13" max="13" width="13.75" style="49" customWidth="1"/>
    <col min="14" max="14" width="14" style="49" customWidth="1"/>
    <col min="15" max="15" width="15.25" style="50" customWidth="1"/>
    <col min="16" max="16" width="25.875" style="50" customWidth="1"/>
    <col min="17" max="17" width="15.625" style="49" customWidth="1"/>
    <col min="18" max="18" width="16" style="49" customWidth="1"/>
    <col min="19" max="16384" width="58.375" style="49" customWidth="1"/>
  </cols>
  <sheetData>
    <row r="1" s="48" customFormat="1" ht="28" customHeight="1" spans="1:18">
      <c r="A1" s="53">
        <v>0</v>
      </c>
      <c r="B1" s="54" t="s">
        <v>0</v>
      </c>
      <c r="C1" s="54"/>
      <c r="D1" s="54"/>
      <c r="E1" s="54"/>
      <c r="F1" s="54"/>
      <c r="G1" s="54"/>
      <c r="H1" s="54"/>
      <c r="I1" s="54"/>
      <c r="J1" s="64"/>
      <c r="K1" s="54"/>
      <c r="L1" s="54"/>
      <c r="M1" s="54"/>
      <c r="N1" s="54"/>
      <c r="O1" s="64"/>
      <c r="P1" s="64"/>
      <c r="Q1" s="54"/>
      <c r="R1" s="54"/>
    </row>
    <row r="2" s="48" customFormat="1" ht="30" customHeight="1" spans="1:18">
      <c r="A2" s="53"/>
      <c r="B2" s="55" t="s">
        <v>69</v>
      </c>
      <c r="C2" s="54"/>
      <c r="D2" s="54"/>
      <c r="E2" s="54"/>
      <c r="F2" s="54"/>
      <c r="G2" s="54"/>
      <c r="H2" s="54"/>
      <c r="I2" s="54"/>
      <c r="J2" s="64"/>
      <c r="K2" s="65"/>
      <c r="L2" s="54"/>
      <c r="M2" s="54"/>
      <c r="N2" s="54"/>
      <c r="O2" s="64"/>
      <c r="P2" s="64"/>
      <c r="Q2" s="93"/>
      <c r="R2" s="93"/>
    </row>
    <row r="3" s="48" customFormat="1" ht="24" customHeight="1" spans="1:18">
      <c r="A3" s="53">
        <v>0</v>
      </c>
      <c r="B3" s="54" t="s">
        <v>70</v>
      </c>
      <c r="C3" s="54"/>
      <c r="D3" s="54"/>
      <c r="E3" s="54"/>
      <c r="F3" s="54"/>
      <c r="G3" s="54"/>
      <c r="H3" s="54"/>
      <c r="I3" s="54"/>
      <c r="J3" s="64"/>
      <c r="K3" s="54"/>
      <c r="L3" s="54"/>
      <c r="M3" s="54"/>
      <c r="N3" s="54"/>
      <c r="O3" s="64"/>
      <c r="P3" s="64"/>
      <c r="Q3" s="54"/>
      <c r="R3" s="54"/>
    </row>
    <row r="4" s="48" customFormat="1" ht="22" customHeight="1" spans="1:18">
      <c r="A4" s="53">
        <v>0</v>
      </c>
      <c r="B4" s="53"/>
      <c r="C4" s="53"/>
      <c r="D4" s="53"/>
      <c r="E4" s="53"/>
      <c r="F4" s="53"/>
      <c r="G4" s="53"/>
      <c r="H4" s="53"/>
      <c r="I4" s="66"/>
      <c r="J4" s="67"/>
      <c r="K4" s="66"/>
      <c r="L4" s="66"/>
      <c r="M4" s="53"/>
      <c r="N4" s="53"/>
      <c r="O4" s="68"/>
      <c r="P4" s="69"/>
      <c r="Q4" s="66"/>
      <c r="R4" s="53" t="s">
        <v>3</v>
      </c>
    </row>
    <row r="5" ht="32" customHeight="1" spans="1:18">
      <c r="A5" s="56">
        <v>0</v>
      </c>
      <c r="B5" s="57" t="s">
        <v>4</v>
      </c>
      <c r="C5" s="57"/>
      <c r="D5" s="57"/>
      <c r="E5" s="57"/>
      <c r="F5" s="57"/>
      <c r="G5" s="57"/>
      <c r="H5" s="57"/>
      <c r="I5" s="57" t="s">
        <v>71</v>
      </c>
      <c r="J5" s="70" t="s">
        <v>72</v>
      </c>
      <c r="K5" s="57" t="s">
        <v>5</v>
      </c>
      <c r="L5" s="57" t="s">
        <v>6</v>
      </c>
      <c r="M5" s="57"/>
      <c r="N5" s="57" t="s">
        <v>7</v>
      </c>
      <c r="O5" s="70"/>
      <c r="P5" s="70" t="s">
        <v>8</v>
      </c>
      <c r="Q5" s="57" t="s">
        <v>73</v>
      </c>
      <c r="R5" s="57" t="s">
        <v>9</v>
      </c>
    </row>
    <row r="6" ht="33" customHeight="1" spans="1:18">
      <c r="A6" s="56">
        <v>0</v>
      </c>
      <c r="B6" s="57" t="s">
        <v>11</v>
      </c>
      <c r="C6" s="57" t="s">
        <v>12</v>
      </c>
      <c r="D6" s="57" t="s">
        <v>13</v>
      </c>
      <c r="E6" s="57" t="s">
        <v>14</v>
      </c>
      <c r="F6" s="57" t="s">
        <v>15</v>
      </c>
      <c r="G6" s="57" t="s">
        <v>16</v>
      </c>
      <c r="H6" s="57" t="s">
        <v>17</v>
      </c>
      <c r="I6" s="57"/>
      <c r="J6" s="70"/>
      <c r="K6" s="57"/>
      <c r="L6" s="57"/>
      <c r="M6" s="57" t="s">
        <v>18</v>
      </c>
      <c r="N6" s="57"/>
      <c r="O6" s="70" t="s">
        <v>18</v>
      </c>
      <c r="P6" s="70"/>
      <c r="Q6" s="57"/>
      <c r="R6" s="57"/>
    </row>
    <row r="7" s="49" customFormat="1" ht="39" customHeight="1" spans="1:18">
      <c r="A7" s="58"/>
      <c r="B7" s="57" t="s">
        <v>19</v>
      </c>
      <c r="C7" s="57"/>
      <c r="D7" s="57"/>
      <c r="E7" s="57"/>
      <c r="F7" s="57"/>
      <c r="G7" s="57"/>
      <c r="H7" s="57"/>
      <c r="I7" s="57"/>
      <c r="J7" s="70"/>
      <c r="K7" s="57"/>
      <c r="L7" s="71">
        <f t="shared" ref="L7:Q7" si="0">SUM(L8:L66)</f>
        <v>1859433.57</v>
      </c>
      <c r="M7" s="71">
        <f t="shared" si="0"/>
        <v>864106</v>
      </c>
      <c r="N7" s="71">
        <f t="shared" si="0"/>
        <v>424417.32980174</v>
      </c>
      <c r="O7" s="71">
        <f t="shared" si="0"/>
        <v>445451</v>
      </c>
      <c r="P7" s="70"/>
      <c r="Q7" s="71">
        <f t="shared" si="0"/>
        <v>66.85</v>
      </c>
      <c r="R7" s="57"/>
    </row>
    <row r="8" s="49" customFormat="1" ht="40" customHeight="1" spans="2:18">
      <c r="B8" s="59" t="s">
        <v>74</v>
      </c>
      <c r="C8" s="59" t="s">
        <v>75</v>
      </c>
      <c r="D8" s="59" t="s">
        <v>76</v>
      </c>
      <c r="E8" s="60">
        <v>10400</v>
      </c>
      <c r="F8" s="59" t="s">
        <v>77</v>
      </c>
      <c r="G8" s="59" t="s">
        <v>78</v>
      </c>
      <c r="H8" s="59" t="s">
        <v>26</v>
      </c>
      <c r="I8" s="72" t="s">
        <v>79</v>
      </c>
      <c r="J8" s="73" t="s">
        <v>80</v>
      </c>
      <c r="K8" s="72" t="s">
        <v>81</v>
      </c>
      <c r="L8" s="74">
        <v>128269.99</v>
      </c>
      <c r="M8" s="74">
        <v>70000</v>
      </c>
      <c r="N8" s="74">
        <v>56600</v>
      </c>
      <c r="O8" s="75">
        <v>10400</v>
      </c>
      <c r="P8" s="73" t="s">
        <v>82</v>
      </c>
      <c r="Q8" s="74">
        <v>2.04</v>
      </c>
      <c r="R8" s="94"/>
    </row>
    <row r="9" ht="33" customHeight="1" spans="1:18">
      <c r="A9" s="56" t="s">
        <v>83</v>
      </c>
      <c r="B9" s="59" t="s">
        <v>84</v>
      </c>
      <c r="C9" s="59" t="s">
        <v>85</v>
      </c>
      <c r="D9" s="59" t="s">
        <v>76</v>
      </c>
      <c r="E9" s="60">
        <v>10700</v>
      </c>
      <c r="F9" s="59" t="s">
        <v>86</v>
      </c>
      <c r="G9" s="59" t="s">
        <v>87</v>
      </c>
      <c r="H9" s="59" t="s">
        <v>26</v>
      </c>
      <c r="I9" s="76"/>
      <c r="J9" s="77"/>
      <c r="K9" s="76"/>
      <c r="L9" s="78"/>
      <c r="M9" s="78"/>
      <c r="N9" s="78"/>
      <c r="O9" s="75">
        <v>10700</v>
      </c>
      <c r="P9" s="77"/>
      <c r="Q9" s="78"/>
      <c r="R9" s="95"/>
    </row>
    <row r="10" ht="41" customHeight="1" spans="1:18">
      <c r="A10" s="56" t="s">
        <v>83</v>
      </c>
      <c r="B10" s="59" t="s">
        <v>88</v>
      </c>
      <c r="C10" s="59" t="s">
        <v>89</v>
      </c>
      <c r="D10" s="59" t="s">
        <v>76</v>
      </c>
      <c r="E10" s="60">
        <v>20000</v>
      </c>
      <c r="F10" s="59" t="s">
        <v>90</v>
      </c>
      <c r="G10" s="59" t="s">
        <v>91</v>
      </c>
      <c r="H10" s="59" t="s">
        <v>26</v>
      </c>
      <c r="I10" s="76"/>
      <c r="J10" s="77"/>
      <c r="K10" s="76"/>
      <c r="L10" s="78"/>
      <c r="M10" s="78"/>
      <c r="N10" s="78"/>
      <c r="O10" s="75">
        <v>20000</v>
      </c>
      <c r="P10" s="77"/>
      <c r="Q10" s="78"/>
      <c r="R10" s="95"/>
    </row>
    <row r="11" ht="39" customHeight="1" spans="1:18">
      <c r="A11" s="56" t="s">
        <v>83</v>
      </c>
      <c r="B11" s="59" t="s">
        <v>92</v>
      </c>
      <c r="C11" s="59" t="s">
        <v>93</v>
      </c>
      <c r="D11" s="59" t="s">
        <v>76</v>
      </c>
      <c r="E11" s="60">
        <v>9000</v>
      </c>
      <c r="F11" s="59" t="s">
        <v>94</v>
      </c>
      <c r="G11" s="59" t="s">
        <v>95</v>
      </c>
      <c r="H11" s="59" t="s">
        <v>26</v>
      </c>
      <c r="I11" s="76"/>
      <c r="J11" s="77"/>
      <c r="K11" s="76"/>
      <c r="L11" s="78"/>
      <c r="M11" s="78"/>
      <c r="N11" s="78"/>
      <c r="O11" s="75">
        <v>9000</v>
      </c>
      <c r="P11" s="77"/>
      <c r="Q11" s="78"/>
      <c r="R11" s="95"/>
    </row>
    <row r="12" ht="39" customHeight="1" spans="2:18">
      <c r="B12" s="59" t="s">
        <v>96</v>
      </c>
      <c r="C12" s="59" t="s">
        <v>97</v>
      </c>
      <c r="D12" s="59" t="s">
        <v>76</v>
      </c>
      <c r="E12" s="61">
        <v>4500</v>
      </c>
      <c r="F12" s="59" t="s">
        <v>98</v>
      </c>
      <c r="G12" s="59" t="s">
        <v>99</v>
      </c>
      <c r="H12" s="59" t="s">
        <v>26</v>
      </c>
      <c r="I12" s="76"/>
      <c r="J12" s="77"/>
      <c r="K12" s="76"/>
      <c r="L12" s="78"/>
      <c r="M12" s="78"/>
      <c r="N12" s="78"/>
      <c r="O12" s="75">
        <v>4500</v>
      </c>
      <c r="P12" s="77"/>
      <c r="Q12" s="78"/>
      <c r="R12" s="95"/>
    </row>
    <row r="13" ht="47" customHeight="1" spans="2:18">
      <c r="B13" s="59" t="s">
        <v>100</v>
      </c>
      <c r="C13" s="59" t="s">
        <v>101</v>
      </c>
      <c r="D13" s="59" t="s">
        <v>76</v>
      </c>
      <c r="E13" s="61">
        <v>2000</v>
      </c>
      <c r="F13" s="59" t="s">
        <v>102</v>
      </c>
      <c r="G13" s="59" t="s">
        <v>103</v>
      </c>
      <c r="H13" s="59" t="s">
        <v>26</v>
      </c>
      <c r="I13" s="79"/>
      <c r="J13" s="80"/>
      <c r="K13" s="79"/>
      <c r="L13" s="81"/>
      <c r="M13" s="81"/>
      <c r="N13" s="81"/>
      <c r="O13" s="82">
        <v>2000</v>
      </c>
      <c r="P13" s="80"/>
      <c r="Q13" s="81"/>
      <c r="R13" s="96"/>
    </row>
    <row r="14" ht="43" customHeight="1" spans="2:18">
      <c r="B14" s="59" t="s">
        <v>104</v>
      </c>
      <c r="C14" s="59" t="s">
        <v>105</v>
      </c>
      <c r="D14" s="59" t="s">
        <v>106</v>
      </c>
      <c r="E14" s="60">
        <v>2500</v>
      </c>
      <c r="F14" s="59" t="s">
        <v>107</v>
      </c>
      <c r="G14" s="59" t="s">
        <v>108</v>
      </c>
      <c r="H14" s="59" t="s">
        <v>33</v>
      </c>
      <c r="I14" s="59" t="s">
        <v>109</v>
      </c>
      <c r="J14" s="83" t="s">
        <v>110</v>
      </c>
      <c r="K14" s="59" t="s">
        <v>111</v>
      </c>
      <c r="L14" s="84">
        <v>52175</v>
      </c>
      <c r="M14" s="84">
        <v>41000</v>
      </c>
      <c r="N14" s="84">
        <v>33500</v>
      </c>
      <c r="O14" s="75">
        <v>2500</v>
      </c>
      <c r="P14" s="83" t="s">
        <v>112</v>
      </c>
      <c r="Q14" s="75">
        <v>0</v>
      </c>
      <c r="R14" s="97"/>
    </row>
    <row r="15" ht="46" customHeight="1" spans="2:18">
      <c r="B15" s="59" t="s">
        <v>113</v>
      </c>
      <c r="C15" s="59" t="s">
        <v>114</v>
      </c>
      <c r="D15" s="59" t="s">
        <v>115</v>
      </c>
      <c r="E15" s="60">
        <v>11000</v>
      </c>
      <c r="F15" s="59" t="s">
        <v>116</v>
      </c>
      <c r="G15" s="59" t="s">
        <v>103</v>
      </c>
      <c r="H15" s="59" t="s">
        <v>33</v>
      </c>
      <c r="I15" s="59"/>
      <c r="J15" s="83"/>
      <c r="K15" s="59"/>
      <c r="L15" s="84"/>
      <c r="M15" s="84"/>
      <c r="N15" s="84"/>
      <c r="O15" s="75">
        <v>11000</v>
      </c>
      <c r="P15" s="83"/>
      <c r="Q15" s="75"/>
      <c r="R15" s="97"/>
    </row>
    <row r="16" ht="37" customHeight="1" spans="2:18">
      <c r="B16" s="59" t="s">
        <v>117</v>
      </c>
      <c r="C16" s="59" t="s">
        <v>118</v>
      </c>
      <c r="D16" s="59" t="s">
        <v>106</v>
      </c>
      <c r="E16" s="60">
        <v>20000</v>
      </c>
      <c r="F16" s="59" t="s">
        <v>119</v>
      </c>
      <c r="G16" s="59" t="s">
        <v>46</v>
      </c>
      <c r="H16" s="59" t="s">
        <v>33</v>
      </c>
      <c r="I16" s="59"/>
      <c r="J16" s="83"/>
      <c r="K16" s="59"/>
      <c r="L16" s="84"/>
      <c r="M16" s="84"/>
      <c r="N16" s="84"/>
      <c r="O16" s="75">
        <v>20000</v>
      </c>
      <c r="P16" s="83"/>
      <c r="Q16" s="75"/>
      <c r="R16" s="97"/>
    </row>
    <row r="17" ht="41" customHeight="1" spans="2:18">
      <c r="B17" s="59" t="s">
        <v>120</v>
      </c>
      <c r="C17" s="59" t="s">
        <v>121</v>
      </c>
      <c r="D17" s="59" t="s">
        <v>76</v>
      </c>
      <c r="E17" s="60">
        <v>5000</v>
      </c>
      <c r="F17" s="59" t="s">
        <v>122</v>
      </c>
      <c r="G17" s="59" t="s">
        <v>123</v>
      </c>
      <c r="H17" s="59" t="s">
        <v>124</v>
      </c>
      <c r="I17" s="59" t="s">
        <v>79</v>
      </c>
      <c r="J17" s="83" t="s">
        <v>125</v>
      </c>
      <c r="K17" s="59" t="s">
        <v>126</v>
      </c>
      <c r="L17" s="84">
        <v>95402.94</v>
      </c>
      <c r="M17" s="84">
        <v>75000</v>
      </c>
      <c r="N17" s="84">
        <v>5000</v>
      </c>
      <c r="O17" s="75">
        <v>5000</v>
      </c>
      <c r="P17" s="83" t="s">
        <v>127</v>
      </c>
      <c r="Q17" s="75">
        <v>0</v>
      </c>
      <c r="R17" s="97"/>
    </row>
    <row r="18" ht="39" customHeight="1" spans="2:18">
      <c r="B18" s="59" t="s">
        <v>128</v>
      </c>
      <c r="C18" s="59" t="s">
        <v>129</v>
      </c>
      <c r="D18" s="59" t="s">
        <v>76</v>
      </c>
      <c r="E18" s="60">
        <v>5000</v>
      </c>
      <c r="F18" s="59" t="s">
        <v>130</v>
      </c>
      <c r="G18" s="59" t="s">
        <v>131</v>
      </c>
      <c r="H18" s="59" t="s">
        <v>26</v>
      </c>
      <c r="I18" s="59" t="s">
        <v>79</v>
      </c>
      <c r="J18" s="83" t="s">
        <v>132</v>
      </c>
      <c r="K18" s="59" t="s">
        <v>133</v>
      </c>
      <c r="L18" s="75">
        <v>17138.5</v>
      </c>
      <c r="M18" s="75">
        <v>6500</v>
      </c>
      <c r="N18" s="75">
        <v>7451.169485</v>
      </c>
      <c r="O18" s="75">
        <v>5000</v>
      </c>
      <c r="P18" s="83" t="s">
        <v>134</v>
      </c>
      <c r="Q18" s="75">
        <v>64.81</v>
      </c>
      <c r="R18" s="97"/>
    </row>
    <row r="19" ht="45" customHeight="1" spans="2:18">
      <c r="B19" s="59" t="s">
        <v>92</v>
      </c>
      <c r="C19" s="59" t="s">
        <v>93</v>
      </c>
      <c r="D19" s="59" t="s">
        <v>76</v>
      </c>
      <c r="E19" s="60">
        <v>1500</v>
      </c>
      <c r="F19" s="59" t="s">
        <v>94</v>
      </c>
      <c r="G19" s="59" t="s">
        <v>95</v>
      </c>
      <c r="H19" s="59" t="s">
        <v>26</v>
      </c>
      <c r="I19" s="59"/>
      <c r="J19" s="83"/>
      <c r="K19" s="59"/>
      <c r="L19" s="75"/>
      <c r="M19" s="75"/>
      <c r="N19" s="75"/>
      <c r="O19" s="75">
        <v>1500</v>
      </c>
      <c r="P19" s="83"/>
      <c r="Q19" s="75"/>
      <c r="R19" s="97"/>
    </row>
    <row r="20" ht="39" customHeight="1" spans="2:18">
      <c r="B20" s="59" t="s">
        <v>120</v>
      </c>
      <c r="C20" s="59" t="s">
        <v>121</v>
      </c>
      <c r="D20" s="59" t="s">
        <v>76</v>
      </c>
      <c r="E20" s="60">
        <v>3000</v>
      </c>
      <c r="F20" s="59" t="s">
        <v>122</v>
      </c>
      <c r="G20" s="59" t="s">
        <v>123</v>
      </c>
      <c r="H20" s="59" t="s">
        <v>124</v>
      </c>
      <c r="I20" s="59" t="s">
        <v>79</v>
      </c>
      <c r="J20" s="83" t="s">
        <v>135</v>
      </c>
      <c r="K20" s="59" t="s">
        <v>136</v>
      </c>
      <c r="L20" s="75">
        <v>125310.51</v>
      </c>
      <c r="M20" s="75">
        <v>90500</v>
      </c>
      <c r="N20" s="75">
        <v>44188.62374</v>
      </c>
      <c r="O20" s="75">
        <v>3000</v>
      </c>
      <c r="P20" s="83" t="s">
        <v>137</v>
      </c>
      <c r="Q20" s="75">
        <v>0</v>
      </c>
      <c r="R20" s="97"/>
    </row>
    <row r="21" ht="39" customHeight="1" spans="2:18">
      <c r="B21" s="59" t="s">
        <v>138</v>
      </c>
      <c r="C21" s="59" t="s">
        <v>139</v>
      </c>
      <c r="D21" s="59" t="s">
        <v>76</v>
      </c>
      <c r="E21" s="60">
        <v>31730</v>
      </c>
      <c r="F21" s="59" t="s">
        <v>140</v>
      </c>
      <c r="G21" s="59" t="s">
        <v>141</v>
      </c>
      <c r="H21" s="59" t="s">
        <v>124</v>
      </c>
      <c r="I21" s="59"/>
      <c r="J21" s="83"/>
      <c r="K21" s="59"/>
      <c r="L21" s="75"/>
      <c r="M21" s="75"/>
      <c r="N21" s="75"/>
      <c r="O21" s="75">
        <v>31730</v>
      </c>
      <c r="P21" s="83"/>
      <c r="Q21" s="75"/>
      <c r="R21" s="97"/>
    </row>
    <row r="22" ht="36" customHeight="1" spans="2:18">
      <c r="B22" s="59" t="s">
        <v>142</v>
      </c>
      <c r="C22" s="59" t="s">
        <v>143</v>
      </c>
      <c r="D22" s="59" t="s">
        <v>76</v>
      </c>
      <c r="E22" s="60">
        <v>7915</v>
      </c>
      <c r="F22" s="59" t="s">
        <v>94</v>
      </c>
      <c r="G22" s="59" t="s">
        <v>144</v>
      </c>
      <c r="H22" s="59" t="s">
        <v>124</v>
      </c>
      <c r="I22" s="59"/>
      <c r="J22" s="83"/>
      <c r="K22" s="59"/>
      <c r="L22" s="75"/>
      <c r="M22" s="75"/>
      <c r="N22" s="75"/>
      <c r="O22" s="75">
        <v>7915</v>
      </c>
      <c r="P22" s="83"/>
      <c r="Q22" s="75"/>
      <c r="R22" s="97"/>
    </row>
    <row r="23" ht="36" customHeight="1" spans="2:18">
      <c r="B23" s="59" t="s">
        <v>145</v>
      </c>
      <c r="C23" s="59" t="s">
        <v>97</v>
      </c>
      <c r="D23" s="59" t="s">
        <v>76</v>
      </c>
      <c r="E23" s="61">
        <v>39001</v>
      </c>
      <c r="F23" s="59" t="s">
        <v>146</v>
      </c>
      <c r="G23" s="59" t="s">
        <v>147</v>
      </c>
      <c r="H23" s="59" t="s">
        <v>148</v>
      </c>
      <c r="I23" s="59"/>
      <c r="J23" s="83"/>
      <c r="K23" s="59"/>
      <c r="L23" s="75"/>
      <c r="M23" s="75"/>
      <c r="N23" s="75"/>
      <c r="O23" s="82">
        <v>20000</v>
      </c>
      <c r="P23" s="83"/>
      <c r="Q23" s="75"/>
      <c r="R23" s="97"/>
    </row>
    <row r="24" ht="42" customHeight="1" spans="2:18">
      <c r="B24" s="59" t="s">
        <v>149</v>
      </c>
      <c r="C24" s="59" t="s">
        <v>150</v>
      </c>
      <c r="D24" s="59" t="s">
        <v>76</v>
      </c>
      <c r="E24" s="61">
        <v>3500</v>
      </c>
      <c r="F24" s="59" t="s">
        <v>151</v>
      </c>
      <c r="G24" s="59" t="s">
        <v>152</v>
      </c>
      <c r="H24" s="59" t="s">
        <v>124</v>
      </c>
      <c r="I24" s="59"/>
      <c r="J24" s="83"/>
      <c r="K24" s="59"/>
      <c r="L24" s="75"/>
      <c r="M24" s="75"/>
      <c r="N24" s="75"/>
      <c r="O24" s="82">
        <v>3500</v>
      </c>
      <c r="P24" s="83"/>
      <c r="Q24" s="75"/>
      <c r="R24" s="97"/>
    </row>
    <row r="25" ht="42" customHeight="1" spans="2:18">
      <c r="B25" s="59" t="s">
        <v>153</v>
      </c>
      <c r="C25" s="59" t="s">
        <v>154</v>
      </c>
      <c r="D25" s="59" t="s">
        <v>76</v>
      </c>
      <c r="E25" s="61">
        <v>26000</v>
      </c>
      <c r="F25" s="59" t="s">
        <v>102</v>
      </c>
      <c r="G25" s="59" t="s">
        <v>155</v>
      </c>
      <c r="H25" s="59" t="s">
        <v>124</v>
      </c>
      <c r="I25" s="59"/>
      <c r="J25" s="83"/>
      <c r="K25" s="59"/>
      <c r="L25" s="75"/>
      <c r="M25" s="75"/>
      <c r="N25" s="75"/>
      <c r="O25" s="82">
        <v>3855</v>
      </c>
      <c r="P25" s="83"/>
      <c r="Q25" s="75"/>
      <c r="R25" s="97"/>
    </row>
    <row r="26" ht="48" customHeight="1" spans="2:18">
      <c r="B26" s="59" t="s">
        <v>156</v>
      </c>
      <c r="C26" s="59" t="s">
        <v>157</v>
      </c>
      <c r="D26" s="59" t="s">
        <v>106</v>
      </c>
      <c r="E26" s="60">
        <v>3000</v>
      </c>
      <c r="F26" s="59" t="s">
        <v>158</v>
      </c>
      <c r="G26" s="59" t="s">
        <v>46</v>
      </c>
      <c r="H26" s="59" t="s">
        <v>33</v>
      </c>
      <c r="I26" s="59" t="s">
        <v>159</v>
      </c>
      <c r="J26" s="83" t="s">
        <v>135</v>
      </c>
      <c r="K26" s="59" t="s">
        <v>160</v>
      </c>
      <c r="L26" s="85">
        <v>112890</v>
      </c>
      <c r="M26" s="75">
        <v>90000</v>
      </c>
      <c r="N26" s="75">
        <v>8144.88</v>
      </c>
      <c r="O26" s="86">
        <v>3000</v>
      </c>
      <c r="P26" s="83" t="s">
        <v>161</v>
      </c>
      <c r="Q26" s="75">
        <v>0</v>
      </c>
      <c r="R26" s="98"/>
    </row>
    <row r="27" ht="42" customHeight="1" spans="2:18">
      <c r="B27" s="59" t="s">
        <v>162</v>
      </c>
      <c r="C27" s="59" t="s">
        <v>163</v>
      </c>
      <c r="D27" s="59" t="s">
        <v>106</v>
      </c>
      <c r="E27" s="60">
        <v>5000</v>
      </c>
      <c r="F27" s="59" t="s">
        <v>122</v>
      </c>
      <c r="G27" s="59" t="s">
        <v>164</v>
      </c>
      <c r="H27" s="59" t="s">
        <v>33</v>
      </c>
      <c r="I27" s="59"/>
      <c r="J27" s="83"/>
      <c r="K27" s="59"/>
      <c r="L27" s="85"/>
      <c r="M27" s="75"/>
      <c r="N27" s="75"/>
      <c r="O27" s="86">
        <v>5000</v>
      </c>
      <c r="P27" s="83"/>
      <c r="Q27" s="75"/>
      <c r="R27" s="98"/>
    </row>
    <row r="28" ht="40" customHeight="1" spans="2:18">
      <c r="B28" s="59" t="s">
        <v>165</v>
      </c>
      <c r="C28" s="59" t="s">
        <v>166</v>
      </c>
      <c r="D28" s="59" t="s">
        <v>115</v>
      </c>
      <c r="E28" s="61">
        <v>8100</v>
      </c>
      <c r="F28" s="59" t="s">
        <v>151</v>
      </c>
      <c r="G28" s="59" t="s">
        <v>167</v>
      </c>
      <c r="H28" s="59" t="s">
        <v>33</v>
      </c>
      <c r="I28" s="59"/>
      <c r="J28" s="83"/>
      <c r="K28" s="59"/>
      <c r="L28" s="85"/>
      <c r="M28" s="75"/>
      <c r="N28" s="75"/>
      <c r="O28" s="82">
        <v>7100</v>
      </c>
      <c r="P28" s="83"/>
      <c r="Q28" s="75"/>
      <c r="R28" s="98"/>
    </row>
    <row r="29" ht="47" customHeight="1" spans="2:18">
      <c r="B29" s="59" t="s">
        <v>168</v>
      </c>
      <c r="C29" s="59" t="s">
        <v>169</v>
      </c>
      <c r="D29" s="59" t="s">
        <v>115</v>
      </c>
      <c r="E29" s="61">
        <v>52600</v>
      </c>
      <c r="F29" s="59" t="s">
        <v>102</v>
      </c>
      <c r="G29" s="59" t="s">
        <v>170</v>
      </c>
      <c r="H29" s="59" t="s">
        <v>33</v>
      </c>
      <c r="I29" s="59"/>
      <c r="J29" s="83"/>
      <c r="K29" s="59"/>
      <c r="L29" s="85"/>
      <c r="M29" s="75"/>
      <c r="N29" s="75"/>
      <c r="O29" s="82">
        <v>3000</v>
      </c>
      <c r="P29" s="83"/>
      <c r="Q29" s="75"/>
      <c r="R29" s="98"/>
    </row>
    <row r="30" ht="43" customHeight="1" spans="2:18">
      <c r="B30" s="59" t="s">
        <v>171</v>
      </c>
      <c r="C30" s="59" t="s">
        <v>172</v>
      </c>
      <c r="D30" s="59" t="s">
        <v>106</v>
      </c>
      <c r="E30" s="60">
        <v>1500</v>
      </c>
      <c r="F30" s="59" t="s">
        <v>173</v>
      </c>
      <c r="G30" s="59" t="s">
        <v>174</v>
      </c>
      <c r="H30" s="59" t="s">
        <v>175</v>
      </c>
      <c r="I30" s="59" t="s">
        <v>176</v>
      </c>
      <c r="J30" s="83" t="s">
        <v>135</v>
      </c>
      <c r="K30" s="59" t="s">
        <v>177</v>
      </c>
      <c r="L30" s="75">
        <v>5277</v>
      </c>
      <c r="M30" s="75">
        <v>2000</v>
      </c>
      <c r="N30" s="75">
        <v>1535</v>
      </c>
      <c r="O30" s="75">
        <v>1500</v>
      </c>
      <c r="P30" s="83" t="s">
        <v>178</v>
      </c>
      <c r="Q30" s="99">
        <v>0</v>
      </c>
      <c r="R30" s="100"/>
    </row>
    <row r="31" ht="42" customHeight="1" spans="2:18">
      <c r="B31" s="59" t="s">
        <v>179</v>
      </c>
      <c r="C31" s="59" t="s">
        <v>180</v>
      </c>
      <c r="D31" s="59" t="s">
        <v>115</v>
      </c>
      <c r="E31" s="60">
        <v>3000</v>
      </c>
      <c r="F31" s="59" t="s">
        <v>116</v>
      </c>
      <c r="G31" s="59" t="s">
        <v>103</v>
      </c>
      <c r="H31" s="59" t="s">
        <v>33</v>
      </c>
      <c r="I31" s="72" t="s">
        <v>159</v>
      </c>
      <c r="J31" s="83" t="s">
        <v>181</v>
      </c>
      <c r="K31" s="59" t="s">
        <v>182</v>
      </c>
      <c r="L31" s="75">
        <v>12990</v>
      </c>
      <c r="M31" s="75">
        <v>10000</v>
      </c>
      <c r="N31" s="75">
        <v>11013.608411</v>
      </c>
      <c r="O31" s="75">
        <v>3000</v>
      </c>
      <c r="P31" s="83" t="s">
        <v>183</v>
      </c>
      <c r="Q31" s="89">
        <v>0</v>
      </c>
      <c r="R31" s="97"/>
    </row>
    <row r="32" ht="47" customHeight="1" spans="2:18">
      <c r="B32" s="59" t="s">
        <v>184</v>
      </c>
      <c r="C32" s="59" t="s">
        <v>185</v>
      </c>
      <c r="D32" s="59" t="s">
        <v>115</v>
      </c>
      <c r="E32" s="60">
        <v>3500</v>
      </c>
      <c r="F32" s="59" t="s">
        <v>90</v>
      </c>
      <c r="G32" s="59" t="s">
        <v>144</v>
      </c>
      <c r="H32" s="59" t="s">
        <v>33</v>
      </c>
      <c r="I32" s="76"/>
      <c r="J32" s="83"/>
      <c r="K32" s="59"/>
      <c r="L32" s="75"/>
      <c r="M32" s="75"/>
      <c r="N32" s="75"/>
      <c r="O32" s="75">
        <v>3500</v>
      </c>
      <c r="P32" s="83"/>
      <c r="Q32" s="89"/>
      <c r="R32" s="97"/>
    </row>
    <row r="33" ht="40" customHeight="1" spans="2:18">
      <c r="B33" s="59" t="s">
        <v>186</v>
      </c>
      <c r="C33" s="59" t="s">
        <v>187</v>
      </c>
      <c r="D33" s="59" t="s">
        <v>115</v>
      </c>
      <c r="E33" s="60">
        <v>3500</v>
      </c>
      <c r="F33" s="59" t="s">
        <v>94</v>
      </c>
      <c r="G33" s="59" t="s">
        <v>95</v>
      </c>
      <c r="H33" s="59" t="s">
        <v>33</v>
      </c>
      <c r="I33" s="79"/>
      <c r="J33" s="83"/>
      <c r="K33" s="59"/>
      <c r="L33" s="75"/>
      <c r="M33" s="75"/>
      <c r="N33" s="75"/>
      <c r="O33" s="75">
        <v>3500</v>
      </c>
      <c r="P33" s="83"/>
      <c r="Q33" s="89"/>
      <c r="R33" s="97"/>
    </row>
    <row r="34" ht="45" customHeight="1" spans="2:18">
      <c r="B34" s="59" t="s">
        <v>188</v>
      </c>
      <c r="C34" s="59" t="s">
        <v>189</v>
      </c>
      <c r="D34" s="59" t="s">
        <v>115</v>
      </c>
      <c r="E34" s="60">
        <v>3000</v>
      </c>
      <c r="F34" s="59" t="s">
        <v>116</v>
      </c>
      <c r="G34" s="59" t="s">
        <v>190</v>
      </c>
      <c r="H34" s="59" t="s">
        <v>26</v>
      </c>
      <c r="I34" s="72" t="s">
        <v>191</v>
      </c>
      <c r="J34" s="83" t="s">
        <v>192</v>
      </c>
      <c r="K34" s="59" t="s">
        <v>193</v>
      </c>
      <c r="L34" s="87">
        <v>98718.06</v>
      </c>
      <c r="M34" s="75">
        <v>10000</v>
      </c>
      <c r="N34" s="87">
        <v>14345.83816574</v>
      </c>
      <c r="O34" s="87">
        <v>3000</v>
      </c>
      <c r="P34" s="83" t="s">
        <v>194</v>
      </c>
      <c r="Q34" s="89">
        <v>0</v>
      </c>
      <c r="R34" s="97"/>
    </row>
    <row r="35" ht="40" customHeight="1" spans="2:18">
      <c r="B35" s="59" t="s">
        <v>195</v>
      </c>
      <c r="C35" s="59" t="s">
        <v>196</v>
      </c>
      <c r="D35" s="59" t="s">
        <v>106</v>
      </c>
      <c r="E35" s="60">
        <v>7000</v>
      </c>
      <c r="F35" s="59" t="s">
        <v>173</v>
      </c>
      <c r="G35" s="59" t="s">
        <v>197</v>
      </c>
      <c r="H35" s="59" t="s">
        <v>26</v>
      </c>
      <c r="I35" s="79"/>
      <c r="J35" s="83"/>
      <c r="K35" s="59"/>
      <c r="L35" s="87"/>
      <c r="M35" s="75"/>
      <c r="N35" s="87"/>
      <c r="O35" s="75">
        <v>7000</v>
      </c>
      <c r="P35" s="83"/>
      <c r="Q35" s="89"/>
      <c r="R35" s="97"/>
    </row>
    <row r="36" ht="40" customHeight="1" spans="2:18">
      <c r="B36" s="59" t="s">
        <v>88</v>
      </c>
      <c r="C36" s="59" t="s">
        <v>89</v>
      </c>
      <c r="D36" s="59" t="s">
        <v>76</v>
      </c>
      <c r="E36" s="60">
        <v>44000</v>
      </c>
      <c r="F36" s="59" t="s">
        <v>90</v>
      </c>
      <c r="G36" s="59" t="s">
        <v>91</v>
      </c>
      <c r="H36" s="59" t="s">
        <v>26</v>
      </c>
      <c r="I36" s="59" t="s">
        <v>79</v>
      </c>
      <c r="J36" s="83" t="s">
        <v>135</v>
      </c>
      <c r="K36" s="59" t="s">
        <v>198</v>
      </c>
      <c r="L36" s="75">
        <v>132701.55</v>
      </c>
      <c r="M36" s="75">
        <v>75000</v>
      </c>
      <c r="N36" s="75">
        <v>85018.67</v>
      </c>
      <c r="O36" s="86">
        <v>44000</v>
      </c>
      <c r="P36" s="83" t="s">
        <v>199</v>
      </c>
      <c r="Q36" s="89">
        <v>0</v>
      </c>
      <c r="R36" s="98"/>
    </row>
    <row r="37" ht="39" customHeight="1" spans="2:18">
      <c r="B37" s="59" t="s">
        <v>84</v>
      </c>
      <c r="C37" s="59" t="s">
        <v>85</v>
      </c>
      <c r="D37" s="59" t="s">
        <v>76</v>
      </c>
      <c r="E37" s="60">
        <v>11000</v>
      </c>
      <c r="F37" s="59" t="s">
        <v>86</v>
      </c>
      <c r="G37" s="59" t="s">
        <v>87</v>
      </c>
      <c r="H37" s="59" t="s">
        <v>26</v>
      </c>
      <c r="I37" s="59"/>
      <c r="J37" s="83"/>
      <c r="K37" s="59"/>
      <c r="L37" s="75"/>
      <c r="M37" s="75"/>
      <c r="N37" s="75"/>
      <c r="O37" s="86">
        <v>11000</v>
      </c>
      <c r="P37" s="83"/>
      <c r="Q37" s="89"/>
      <c r="R37" s="98"/>
    </row>
    <row r="38" ht="50" customHeight="1" spans="2:18">
      <c r="B38" s="59" t="s">
        <v>92</v>
      </c>
      <c r="C38" s="59" t="s">
        <v>93</v>
      </c>
      <c r="D38" s="59" t="s">
        <v>76</v>
      </c>
      <c r="E38" s="60">
        <v>20000</v>
      </c>
      <c r="F38" s="59" t="s">
        <v>94</v>
      </c>
      <c r="G38" s="59" t="s">
        <v>95</v>
      </c>
      <c r="H38" s="59" t="s">
        <v>26</v>
      </c>
      <c r="I38" s="59"/>
      <c r="J38" s="83"/>
      <c r="K38" s="59"/>
      <c r="L38" s="75"/>
      <c r="M38" s="75"/>
      <c r="N38" s="75"/>
      <c r="O38" s="86">
        <v>20000</v>
      </c>
      <c r="P38" s="83"/>
      <c r="Q38" s="89"/>
      <c r="R38" s="98"/>
    </row>
    <row r="39" ht="40" customHeight="1" spans="2:18">
      <c r="B39" s="59" t="s">
        <v>200</v>
      </c>
      <c r="C39" s="59" t="s">
        <v>201</v>
      </c>
      <c r="D39" s="59" t="s">
        <v>76</v>
      </c>
      <c r="E39" s="60">
        <v>4000</v>
      </c>
      <c r="F39" s="59" t="s">
        <v>202</v>
      </c>
      <c r="G39" s="59" t="s">
        <v>91</v>
      </c>
      <c r="H39" s="59" t="s">
        <v>124</v>
      </c>
      <c r="I39" s="59" t="s">
        <v>79</v>
      </c>
      <c r="J39" s="83" t="s">
        <v>135</v>
      </c>
      <c r="K39" s="59" t="s">
        <v>203</v>
      </c>
      <c r="L39" s="75">
        <v>142087.02</v>
      </c>
      <c r="M39" s="75">
        <v>110000</v>
      </c>
      <c r="N39" s="75">
        <v>46113.54</v>
      </c>
      <c r="O39" s="86">
        <v>4000</v>
      </c>
      <c r="P39" s="83" t="s">
        <v>204</v>
      </c>
      <c r="Q39" s="89">
        <v>0</v>
      </c>
      <c r="R39" s="98"/>
    </row>
    <row r="40" ht="33" customHeight="1" spans="2:18">
      <c r="B40" s="59" t="s">
        <v>138</v>
      </c>
      <c r="C40" s="59" t="s">
        <v>139</v>
      </c>
      <c r="D40" s="59" t="s">
        <v>76</v>
      </c>
      <c r="E40" s="60">
        <v>5000</v>
      </c>
      <c r="F40" s="59" t="s">
        <v>140</v>
      </c>
      <c r="G40" s="59" t="s">
        <v>141</v>
      </c>
      <c r="H40" s="59" t="s">
        <v>124</v>
      </c>
      <c r="I40" s="59"/>
      <c r="J40" s="83"/>
      <c r="K40" s="59"/>
      <c r="L40" s="75"/>
      <c r="M40" s="75"/>
      <c r="N40" s="75"/>
      <c r="O40" s="86">
        <v>5000</v>
      </c>
      <c r="P40" s="83"/>
      <c r="Q40" s="89"/>
      <c r="R40" s="98"/>
    </row>
    <row r="41" s="50" customFormat="1" ht="41" customHeight="1" spans="2:18">
      <c r="B41" s="59" t="s">
        <v>120</v>
      </c>
      <c r="C41" s="59" t="s">
        <v>121</v>
      </c>
      <c r="D41" s="59" t="s">
        <v>76</v>
      </c>
      <c r="E41" s="60">
        <v>2000</v>
      </c>
      <c r="F41" s="59" t="s">
        <v>122</v>
      </c>
      <c r="G41" s="59" t="s">
        <v>123</v>
      </c>
      <c r="H41" s="59" t="s">
        <v>124</v>
      </c>
      <c r="I41" s="59"/>
      <c r="J41" s="83"/>
      <c r="K41" s="59"/>
      <c r="L41" s="75"/>
      <c r="M41" s="75"/>
      <c r="N41" s="75"/>
      <c r="O41" s="86">
        <v>2000</v>
      </c>
      <c r="P41" s="83"/>
      <c r="Q41" s="89"/>
      <c r="R41" s="98"/>
    </row>
    <row r="42" s="50" customFormat="1" ht="43" customHeight="1" spans="2:18">
      <c r="B42" s="59" t="s">
        <v>205</v>
      </c>
      <c r="C42" s="59" t="s">
        <v>206</v>
      </c>
      <c r="D42" s="59" t="s">
        <v>76</v>
      </c>
      <c r="E42" s="60">
        <v>4000</v>
      </c>
      <c r="F42" s="59" t="s">
        <v>130</v>
      </c>
      <c r="G42" s="59" t="s">
        <v>207</v>
      </c>
      <c r="H42" s="59" t="s">
        <v>124</v>
      </c>
      <c r="I42" s="59"/>
      <c r="J42" s="83"/>
      <c r="K42" s="59"/>
      <c r="L42" s="75"/>
      <c r="M42" s="75"/>
      <c r="N42" s="75"/>
      <c r="O42" s="86">
        <v>4000</v>
      </c>
      <c r="P42" s="83"/>
      <c r="Q42" s="89"/>
      <c r="R42" s="98"/>
    </row>
    <row r="43" ht="42" customHeight="1" spans="2:18">
      <c r="B43" s="59" t="s">
        <v>208</v>
      </c>
      <c r="C43" s="59" t="s">
        <v>209</v>
      </c>
      <c r="D43" s="59" t="s">
        <v>76</v>
      </c>
      <c r="E43" s="60">
        <v>2000</v>
      </c>
      <c r="F43" s="59" t="s">
        <v>210</v>
      </c>
      <c r="G43" s="59" t="s">
        <v>197</v>
      </c>
      <c r="H43" s="59" t="s">
        <v>124</v>
      </c>
      <c r="I43" s="59"/>
      <c r="J43" s="83"/>
      <c r="K43" s="59"/>
      <c r="L43" s="75"/>
      <c r="M43" s="75"/>
      <c r="N43" s="75"/>
      <c r="O43" s="86">
        <v>2000</v>
      </c>
      <c r="P43" s="83"/>
      <c r="Q43" s="89"/>
      <c r="R43" s="98"/>
    </row>
    <row r="44" ht="40" customHeight="1" spans="2:18">
      <c r="B44" s="59" t="s">
        <v>211</v>
      </c>
      <c r="C44" s="59" t="s">
        <v>212</v>
      </c>
      <c r="D44" s="59" t="s">
        <v>76</v>
      </c>
      <c r="E44" s="61">
        <v>39000</v>
      </c>
      <c r="F44" s="59" t="s">
        <v>98</v>
      </c>
      <c r="G44" s="59" t="s">
        <v>213</v>
      </c>
      <c r="H44" s="59" t="s">
        <v>124</v>
      </c>
      <c r="I44" s="59"/>
      <c r="J44" s="83"/>
      <c r="K44" s="59"/>
      <c r="L44" s="75"/>
      <c r="M44" s="75"/>
      <c r="N44" s="75"/>
      <c r="O44" s="82">
        <v>8000</v>
      </c>
      <c r="P44" s="83"/>
      <c r="Q44" s="89"/>
      <c r="R44" s="98"/>
    </row>
    <row r="45" ht="48" customHeight="1" spans="2:18">
      <c r="B45" s="59" t="s">
        <v>153</v>
      </c>
      <c r="C45" s="59" t="s">
        <v>154</v>
      </c>
      <c r="D45" s="59" t="s">
        <v>76</v>
      </c>
      <c r="E45" s="61">
        <v>26000</v>
      </c>
      <c r="F45" s="59" t="s">
        <v>102</v>
      </c>
      <c r="G45" s="59" t="s">
        <v>155</v>
      </c>
      <c r="H45" s="59" t="s">
        <v>124</v>
      </c>
      <c r="I45" s="59"/>
      <c r="J45" s="83"/>
      <c r="K45" s="59"/>
      <c r="L45" s="75"/>
      <c r="M45" s="75"/>
      <c r="N45" s="75"/>
      <c r="O45" s="82">
        <v>16145</v>
      </c>
      <c r="P45" s="83"/>
      <c r="Q45" s="89"/>
      <c r="R45" s="98"/>
    </row>
    <row r="46" ht="40" customHeight="1" spans="2:18">
      <c r="B46" s="59" t="s">
        <v>214</v>
      </c>
      <c r="C46" s="59" t="s">
        <v>215</v>
      </c>
      <c r="D46" s="59" t="s">
        <v>76</v>
      </c>
      <c r="E46" s="61">
        <v>4500</v>
      </c>
      <c r="F46" s="59" t="s">
        <v>216</v>
      </c>
      <c r="G46" s="59" t="s">
        <v>217</v>
      </c>
      <c r="H46" s="59" t="s">
        <v>124</v>
      </c>
      <c r="I46" s="59"/>
      <c r="J46" s="83"/>
      <c r="K46" s="59"/>
      <c r="L46" s="75"/>
      <c r="M46" s="75"/>
      <c r="N46" s="75"/>
      <c r="O46" s="82">
        <v>3000</v>
      </c>
      <c r="P46" s="83"/>
      <c r="Q46" s="89"/>
      <c r="R46" s="98"/>
    </row>
    <row r="47" ht="39" customHeight="1" spans="2:18">
      <c r="B47" s="59" t="s">
        <v>218</v>
      </c>
      <c r="C47" s="59" t="s">
        <v>219</v>
      </c>
      <c r="D47" s="59" t="s">
        <v>76</v>
      </c>
      <c r="E47" s="61">
        <v>25000</v>
      </c>
      <c r="F47" s="59" t="s">
        <v>151</v>
      </c>
      <c r="G47" s="59" t="s">
        <v>167</v>
      </c>
      <c r="H47" s="59" t="s">
        <v>33</v>
      </c>
      <c r="I47" s="59" t="s">
        <v>79</v>
      </c>
      <c r="J47" s="83" t="s">
        <v>135</v>
      </c>
      <c r="K47" s="88" t="s">
        <v>220</v>
      </c>
      <c r="L47" s="75">
        <v>86988</v>
      </c>
      <c r="M47" s="75">
        <v>55000</v>
      </c>
      <c r="N47" s="75">
        <v>49500</v>
      </c>
      <c r="O47" s="82">
        <v>25000</v>
      </c>
      <c r="P47" s="83" t="s">
        <v>137</v>
      </c>
      <c r="Q47" s="89">
        <v>0</v>
      </c>
      <c r="R47" s="88"/>
    </row>
    <row r="48" ht="48" customHeight="1" spans="2:18">
      <c r="B48" s="59" t="s">
        <v>168</v>
      </c>
      <c r="C48" s="59" t="s">
        <v>169</v>
      </c>
      <c r="D48" s="59" t="s">
        <v>76</v>
      </c>
      <c r="E48" s="61">
        <v>42600</v>
      </c>
      <c r="F48" s="59" t="s">
        <v>102</v>
      </c>
      <c r="G48" s="59" t="s">
        <v>170</v>
      </c>
      <c r="H48" s="59" t="s">
        <v>33</v>
      </c>
      <c r="I48" s="59"/>
      <c r="J48" s="83"/>
      <c r="K48" s="88"/>
      <c r="L48" s="75"/>
      <c r="M48" s="75"/>
      <c r="N48" s="75"/>
      <c r="O48" s="82">
        <v>24500</v>
      </c>
      <c r="P48" s="83"/>
      <c r="Q48" s="89"/>
      <c r="R48" s="88"/>
    </row>
    <row r="49" ht="44" customHeight="1" spans="2:18">
      <c r="B49" s="59" t="s">
        <v>168</v>
      </c>
      <c r="C49" s="59" t="s">
        <v>169</v>
      </c>
      <c r="D49" s="59" t="s">
        <v>76</v>
      </c>
      <c r="E49" s="61">
        <v>42600</v>
      </c>
      <c r="F49" s="59" t="s">
        <v>102</v>
      </c>
      <c r="G49" s="59" t="s">
        <v>170</v>
      </c>
      <c r="H49" s="59" t="s">
        <v>33</v>
      </c>
      <c r="I49" s="59" t="s">
        <v>79</v>
      </c>
      <c r="J49" s="83" t="s">
        <v>135</v>
      </c>
      <c r="K49" s="88" t="s">
        <v>221</v>
      </c>
      <c r="L49" s="89">
        <v>61400</v>
      </c>
      <c r="M49" s="89">
        <v>30000</v>
      </c>
      <c r="N49" s="89">
        <v>10000</v>
      </c>
      <c r="O49" s="82">
        <v>5100</v>
      </c>
      <c r="P49" s="83" t="s">
        <v>222</v>
      </c>
      <c r="Q49" s="89">
        <v>0</v>
      </c>
      <c r="R49" s="101"/>
    </row>
    <row r="50" ht="37" customHeight="1" spans="2:18">
      <c r="B50" s="59" t="s">
        <v>223</v>
      </c>
      <c r="C50" s="59" t="s">
        <v>224</v>
      </c>
      <c r="D50" s="59" t="s">
        <v>76</v>
      </c>
      <c r="E50" s="61">
        <v>4900</v>
      </c>
      <c r="F50" s="59" t="s">
        <v>216</v>
      </c>
      <c r="G50" s="59" t="s">
        <v>225</v>
      </c>
      <c r="H50" s="59" t="s">
        <v>33</v>
      </c>
      <c r="I50" s="59"/>
      <c r="J50" s="83"/>
      <c r="K50" s="88"/>
      <c r="L50" s="89"/>
      <c r="M50" s="89"/>
      <c r="N50" s="89"/>
      <c r="O50" s="82">
        <v>4900</v>
      </c>
      <c r="P50" s="83"/>
      <c r="Q50" s="89"/>
      <c r="R50" s="101"/>
    </row>
    <row r="51" s="51" customFormat="1" ht="42" customHeight="1" spans="2:18">
      <c r="B51" s="62" t="s">
        <v>226</v>
      </c>
      <c r="C51" s="62" t="s">
        <v>227</v>
      </c>
      <c r="D51" s="62" t="s">
        <v>106</v>
      </c>
      <c r="E51" s="63">
        <v>475</v>
      </c>
      <c r="F51" s="62" t="s">
        <v>228</v>
      </c>
      <c r="G51" s="62" t="s">
        <v>229</v>
      </c>
      <c r="H51" s="62" t="s">
        <v>124</v>
      </c>
      <c r="I51" s="62" t="s">
        <v>230</v>
      </c>
      <c r="J51" s="90" t="s">
        <v>231</v>
      </c>
      <c r="K51" s="62" t="s">
        <v>232</v>
      </c>
      <c r="L51" s="91">
        <v>14722</v>
      </c>
      <c r="M51" s="91">
        <v>1106</v>
      </c>
      <c r="N51" s="91">
        <v>1106</v>
      </c>
      <c r="O51" s="91">
        <v>1106</v>
      </c>
      <c r="P51" s="92" t="s">
        <v>233</v>
      </c>
      <c r="Q51" s="102">
        <v>0</v>
      </c>
      <c r="R51" s="90"/>
    </row>
    <row r="52" s="51" customFormat="1" ht="42" customHeight="1" spans="2:19">
      <c r="B52" s="62" t="s">
        <v>234</v>
      </c>
      <c r="C52" s="62" t="s">
        <v>235</v>
      </c>
      <c r="D52" s="62" t="s">
        <v>106</v>
      </c>
      <c r="E52" s="63">
        <v>475</v>
      </c>
      <c r="F52" s="62" t="s">
        <v>228</v>
      </c>
      <c r="G52" s="62" t="s">
        <v>164</v>
      </c>
      <c r="H52" s="62" t="s">
        <v>26</v>
      </c>
      <c r="I52" s="62"/>
      <c r="J52" s="90"/>
      <c r="K52" s="62"/>
      <c r="L52" s="91"/>
      <c r="M52" s="91"/>
      <c r="N52" s="91"/>
      <c r="O52" s="91"/>
      <c r="P52" s="92"/>
      <c r="Q52" s="102"/>
      <c r="R52" s="90"/>
      <c r="S52" s="103"/>
    </row>
    <row r="53" s="51" customFormat="1" ht="45" customHeight="1" spans="2:18">
      <c r="B53" s="62" t="s">
        <v>236</v>
      </c>
      <c r="C53" s="62" t="s">
        <v>237</v>
      </c>
      <c r="D53" s="62" t="s">
        <v>106</v>
      </c>
      <c r="E53" s="63">
        <v>156</v>
      </c>
      <c r="F53" s="62" t="s">
        <v>228</v>
      </c>
      <c r="G53" s="62" t="s">
        <v>238</v>
      </c>
      <c r="H53" s="62" t="s">
        <v>33</v>
      </c>
      <c r="I53" s="62"/>
      <c r="J53" s="90"/>
      <c r="K53" s="62"/>
      <c r="L53" s="91"/>
      <c r="M53" s="91"/>
      <c r="N53" s="91"/>
      <c r="O53" s="91"/>
      <c r="P53" s="92"/>
      <c r="Q53" s="102"/>
      <c r="R53" s="90"/>
    </row>
    <row r="54" ht="48" spans="2:18">
      <c r="B54" s="59" t="s">
        <v>239</v>
      </c>
      <c r="C54" s="59" t="s">
        <v>240</v>
      </c>
      <c r="D54" s="59" t="s">
        <v>115</v>
      </c>
      <c r="E54" s="61">
        <v>22000</v>
      </c>
      <c r="F54" s="59" t="s">
        <v>151</v>
      </c>
      <c r="G54" s="59" t="s">
        <v>52</v>
      </c>
      <c r="H54" s="59" t="s">
        <v>175</v>
      </c>
      <c r="I54" s="59" t="s">
        <v>159</v>
      </c>
      <c r="J54" s="83" t="s">
        <v>241</v>
      </c>
      <c r="K54" s="88" t="s">
        <v>242</v>
      </c>
      <c r="L54" s="89">
        <v>80000</v>
      </c>
      <c r="M54" s="89">
        <v>40000</v>
      </c>
      <c r="N54" s="89">
        <v>3000</v>
      </c>
      <c r="O54" s="82">
        <v>3000</v>
      </c>
      <c r="P54" s="83" t="s">
        <v>243</v>
      </c>
      <c r="Q54" s="89">
        <v>0</v>
      </c>
      <c r="R54" s="88"/>
    </row>
    <row r="55" ht="41" customHeight="1" spans="2:18">
      <c r="B55" s="59" t="s">
        <v>244</v>
      </c>
      <c r="C55" s="59" t="s">
        <v>245</v>
      </c>
      <c r="D55" s="59" t="s">
        <v>115</v>
      </c>
      <c r="E55" s="61">
        <v>33400</v>
      </c>
      <c r="F55" s="59" t="s">
        <v>216</v>
      </c>
      <c r="G55" s="59" t="s">
        <v>246</v>
      </c>
      <c r="H55" s="59" t="s">
        <v>247</v>
      </c>
      <c r="I55" s="59" t="s">
        <v>159</v>
      </c>
      <c r="J55" s="83" t="s">
        <v>135</v>
      </c>
      <c r="K55" s="83" t="s">
        <v>248</v>
      </c>
      <c r="L55" s="82">
        <v>30700</v>
      </c>
      <c r="M55" s="82">
        <v>24000</v>
      </c>
      <c r="N55" s="82">
        <v>6000</v>
      </c>
      <c r="O55" s="82">
        <v>6000</v>
      </c>
      <c r="P55" s="83" t="s">
        <v>249</v>
      </c>
      <c r="Q55" s="89">
        <v>0</v>
      </c>
      <c r="R55" s="88"/>
    </row>
    <row r="56" ht="47" customHeight="1" spans="2:18">
      <c r="B56" s="59" t="s">
        <v>250</v>
      </c>
      <c r="C56" s="59" t="s">
        <v>251</v>
      </c>
      <c r="D56" s="59" t="s">
        <v>76</v>
      </c>
      <c r="E56" s="61">
        <v>4100</v>
      </c>
      <c r="F56" s="59" t="s">
        <v>102</v>
      </c>
      <c r="G56" s="59" t="s">
        <v>252</v>
      </c>
      <c r="H56" s="59" t="s">
        <v>175</v>
      </c>
      <c r="I56" s="59" t="s">
        <v>79</v>
      </c>
      <c r="J56" s="83" t="s">
        <v>135</v>
      </c>
      <c r="K56" s="88" t="s">
        <v>253</v>
      </c>
      <c r="L56" s="89">
        <v>44200</v>
      </c>
      <c r="M56" s="89">
        <v>20000</v>
      </c>
      <c r="N56" s="89">
        <v>8100</v>
      </c>
      <c r="O56" s="82">
        <v>4100</v>
      </c>
      <c r="P56" s="83" t="s">
        <v>254</v>
      </c>
      <c r="Q56" s="89">
        <v>0</v>
      </c>
      <c r="R56" s="88"/>
    </row>
    <row r="57" ht="44" customHeight="1" spans="2:18">
      <c r="B57" s="59" t="s">
        <v>255</v>
      </c>
      <c r="C57" s="59" t="s">
        <v>256</v>
      </c>
      <c r="D57" s="59" t="s">
        <v>76</v>
      </c>
      <c r="E57" s="61">
        <v>4000</v>
      </c>
      <c r="F57" s="59" t="s">
        <v>216</v>
      </c>
      <c r="G57" s="59" t="s">
        <v>257</v>
      </c>
      <c r="H57" s="59" t="s">
        <v>175</v>
      </c>
      <c r="I57" s="59"/>
      <c r="J57" s="83"/>
      <c r="K57" s="88"/>
      <c r="L57" s="89"/>
      <c r="M57" s="89"/>
      <c r="N57" s="89"/>
      <c r="O57" s="82">
        <v>4000</v>
      </c>
      <c r="P57" s="83"/>
      <c r="Q57" s="89"/>
      <c r="R57" s="88"/>
    </row>
    <row r="58" ht="36" spans="2:18">
      <c r="B58" s="59" t="s">
        <v>258</v>
      </c>
      <c r="C58" s="59" t="s">
        <v>259</v>
      </c>
      <c r="D58" s="59" t="s">
        <v>115</v>
      </c>
      <c r="E58" s="61">
        <v>52850</v>
      </c>
      <c r="F58" s="59" t="s">
        <v>102</v>
      </c>
      <c r="G58" s="59" t="s">
        <v>260</v>
      </c>
      <c r="H58" s="59" t="s">
        <v>247</v>
      </c>
      <c r="I58" s="59" t="s">
        <v>159</v>
      </c>
      <c r="J58" s="83" t="s">
        <v>135</v>
      </c>
      <c r="K58" s="88" t="s">
        <v>261</v>
      </c>
      <c r="L58" s="89">
        <v>25500</v>
      </c>
      <c r="M58" s="89">
        <v>12500</v>
      </c>
      <c r="N58" s="89">
        <v>6800</v>
      </c>
      <c r="O58" s="82">
        <v>5000</v>
      </c>
      <c r="P58" s="83" t="s">
        <v>262</v>
      </c>
      <c r="Q58" s="89">
        <v>0</v>
      </c>
      <c r="R58" s="88"/>
    </row>
    <row r="59" ht="45" customHeight="1" spans="2:18">
      <c r="B59" s="59" t="s">
        <v>244</v>
      </c>
      <c r="C59" s="59" t="s">
        <v>245</v>
      </c>
      <c r="D59" s="59" t="s">
        <v>115</v>
      </c>
      <c r="E59" s="61">
        <v>33400</v>
      </c>
      <c r="F59" s="59" t="s">
        <v>216</v>
      </c>
      <c r="G59" s="59" t="s">
        <v>246</v>
      </c>
      <c r="H59" s="59" t="s">
        <v>247</v>
      </c>
      <c r="I59" s="59"/>
      <c r="J59" s="83"/>
      <c r="K59" s="88"/>
      <c r="L59" s="89"/>
      <c r="M59" s="89"/>
      <c r="N59" s="89"/>
      <c r="O59" s="82">
        <v>1800</v>
      </c>
      <c r="P59" s="83"/>
      <c r="Q59" s="89"/>
      <c r="R59" s="88"/>
    </row>
    <row r="60" ht="36" spans="2:18">
      <c r="B60" s="59" t="s">
        <v>239</v>
      </c>
      <c r="C60" s="59" t="s">
        <v>240</v>
      </c>
      <c r="D60" s="59" t="s">
        <v>115</v>
      </c>
      <c r="E60" s="61">
        <v>22000</v>
      </c>
      <c r="F60" s="59" t="s">
        <v>151</v>
      </c>
      <c r="G60" s="59" t="s">
        <v>52</v>
      </c>
      <c r="H60" s="59" t="s">
        <v>175</v>
      </c>
      <c r="I60" s="59" t="s">
        <v>263</v>
      </c>
      <c r="J60" s="83" t="s">
        <v>135</v>
      </c>
      <c r="K60" s="88" t="s">
        <v>264</v>
      </c>
      <c r="L60" s="89">
        <v>35000</v>
      </c>
      <c r="M60" s="89">
        <v>18000</v>
      </c>
      <c r="N60" s="89">
        <v>1500</v>
      </c>
      <c r="O60" s="82">
        <v>1500</v>
      </c>
      <c r="P60" s="83" t="s">
        <v>265</v>
      </c>
      <c r="Q60" s="89">
        <v>0</v>
      </c>
      <c r="R60" s="88"/>
    </row>
    <row r="61" ht="49" customHeight="1" spans="2:18">
      <c r="B61" s="59" t="s">
        <v>266</v>
      </c>
      <c r="C61" s="59" t="s">
        <v>267</v>
      </c>
      <c r="D61" s="59" t="s">
        <v>115</v>
      </c>
      <c r="E61" s="60">
        <v>5500</v>
      </c>
      <c r="F61" s="59" t="s">
        <v>86</v>
      </c>
      <c r="G61" s="59" t="s">
        <v>131</v>
      </c>
      <c r="H61" s="59" t="s">
        <v>175</v>
      </c>
      <c r="I61" s="59" t="s">
        <v>268</v>
      </c>
      <c r="J61" s="83" t="s">
        <v>135</v>
      </c>
      <c r="K61" s="59" t="s">
        <v>269</v>
      </c>
      <c r="L61" s="75">
        <v>19679</v>
      </c>
      <c r="M61" s="75">
        <v>5500</v>
      </c>
      <c r="N61" s="75">
        <v>5500</v>
      </c>
      <c r="O61" s="75">
        <v>5500</v>
      </c>
      <c r="P61" s="83" t="s">
        <v>270</v>
      </c>
      <c r="Q61" s="89">
        <v>0</v>
      </c>
      <c r="R61" s="88"/>
    </row>
    <row r="62" ht="37" customHeight="1" spans="2:18">
      <c r="B62" s="59" t="s">
        <v>271</v>
      </c>
      <c r="C62" s="59" t="s">
        <v>272</v>
      </c>
      <c r="D62" s="59" t="s">
        <v>115</v>
      </c>
      <c r="E62" s="61">
        <v>26900</v>
      </c>
      <c r="F62" s="59" t="s">
        <v>98</v>
      </c>
      <c r="G62" s="59" t="s">
        <v>273</v>
      </c>
      <c r="H62" s="59" t="s">
        <v>175</v>
      </c>
      <c r="I62" s="59" t="s">
        <v>159</v>
      </c>
      <c r="J62" s="83" t="s">
        <v>274</v>
      </c>
      <c r="K62" s="88" t="s">
        <v>275</v>
      </c>
      <c r="L62" s="89">
        <v>145000</v>
      </c>
      <c r="M62" s="89">
        <v>47000</v>
      </c>
      <c r="N62" s="75">
        <v>20000</v>
      </c>
      <c r="O62" s="82">
        <v>7000</v>
      </c>
      <c r="P62" s="83" t="s">
        <v>276</v>
      </c>
      <c r="Q62" s="89">
        <v>0</v>
      </c>
      <c r="R62" s="88"/>
    </row>
    <row r="63" s="50" customFormat="1" ht="35" customHeight="1" spans="2:18">
      <c r="B63" s="59" t="s">
        <v>239</v>
      </c>
      <c r="C63" s="59" t="s">
        <v>240</v>
      </c>
      <c r="D63" s="59" t="s">
        <v>115</v>
      </c>
      <c r="E63" s="61">
        <v>22000</v>
      </c>
      <c r="F63" s="59" t="s">
        <v>151</v>
      </c>
      <c r="G63" s="59" t="s">
        <v>52</v>
      </c>
      <c r="H63" s="59" t="s">
        <v>175</v>
      </c>
      <c r="I63" s="59"/>
      <c r="J63" s="83"/>
      <c r="K63" s="88"/>
      <c r="L63" s="89"/>
      <c r="M63" s="89"/>
      <c r="N63" s="75"/>
      <c r="O63" s="82">
        <v>3000</v>
      </c>
      <c r="P63" s="83"/>
      <c r="Q63" s="89"/>
      <c r="R63" s="88"/>
    </row>
    <row r="64" s="50" customFormat="1" ht="45" customHeight="1" spans="2:18">
      <c r="B64" s="59" t="s">
        <v>250</v>
      </c>
      <c r="C64" s="59" t="s">
        <v>251</v>
      </c>
      <c r="D64" s="59" t="s">
        <v>115</v>
      </c>
      <c r="E64" s="61">
        <v>30450</v>
      </c>
      <c r="F64" s="59" t="s">
        <v>102</v>
      </c>
      <c r="G64" s="59" t="s">
        <v>252</v>
      </c>
      <c r="H64" s="59" t="s">
        <v>175</v>
      </c>
      <c r="I64" s="59"/>
      <c r="J64" s="83"/>
      <c r="K64" s="88"/>
      <c r="L64" s="89"/>
      <c r="M64" s="89"/>
      <c r="N64" s="75"/>
      <c r="O64" s="82">
        <v>8000</v>
      </c>
      <c r="P64" s="83"/>
      <c r="Q64" s="89"/>
      <c r="R64" s="88"/>
    </row>
    <row r="65" ht="40" customHeight="1" spans="2:18">
      <c r="B65" s="59" t="s">
        <v>255</v>
      </c>
      <c r="C65" s="59" t="s">
        <v>256</v>
      </c>
      <c r="D65" s="59" t="s">
        <v>76</v>
      </c>
      <c r="E65" s="61">
        <v>12700</v>
      </c>
      <c r="F65" s="59" t="s">
        <v>216</v>
      </c>
      <c r="G65" s="59" t="s">
        <v>257</v>
      </c>
      <c r="H65" s="59" t="s">
        <v>175</v>
      </c>
      <c r="I65" s="59"/>
      <c r="J65" s="83"/>
      <c r="K65" s="88"/>
      <c r="L65" s="89"/>
      <c r="M65" s="89"/>
      <c r="N65" s="75"/>
      <c r="O65" s="82">
        <v>2000</v>
      </c>
      <c r="P65" s="83"/>
      <c r="Q65" s="89"/>
      <c r="R65" s="88"/>
    </row>
    <row r="66" ht="47" customHeight="1" spans="2:18">
      <c r="B66" s="59" t="s">
        <v>277</v>
      </c>
      <c r="C66" s="59" t="s">
        <v>278</v>
      </c>
      <c r="D66" s="59" t="s">
        <v>115</v>
      </c>
      <c r="E66" s="61">
        <v>25300</v>
      </c>
      <c r="F66" s="59" t="s">
        <v>216</v>
      </c>
      <c r="G66" s="59" t="s">
        <v>91</v>
      </c>
      <c r="H66" s="59" t="s">
        <v>279</v>
      </c>
      <c r="I66" s="88" t="s">
        <v>280</v>
      </c>
      <c r="J66" s="83" t="s">
        <v>281</v>
      </c>
      <c r="K66" s="88" t="s">
        <v>282</v>
      </c>
      <c r="L66" s="89">
        <v>393284</v>
      </c>
      <c r="M66" s="89">
        <v>31000</v>
      </c>
      <c r="N66" s="89" t="s">
        <v>281</v>
      </c>
      <c r="O66" s="82">
        <v>3600</v>
      </c>
      <c r="P66" s="83" t="s">
        <v>281</v>
      </c>
      <c r="Q66" s="83" t="s">
        <v>281</v>
      </c>
      <c r="R66" s="101" t="s">
        <v>283</v>
      </c>
    </row>
  </sheetData>
  <autoFilter ref="A6:S66">
    <extLst/>
  </autoFilter>
  <sortState ref="B8:Q66">
    <sortCondition ref="K8:K66"/>
  </sortState>
  <mergeCells count="147">
    <mergeCell ref="B1:R1"/>
    <mergeCell ref="B3:R3"/>
    <mergeCell ref="B5:H5"/>
    <mergeCell ref="L5:M5"/>
    <mergeCell ref="N5:O5"/>
    <mergeCell ref="I5:I6"/>
    <mergeCell ref="I8:I13"/>
    <mergeCell ref="I14:I16"/>
    <mergeCell ref="I18:I19"/>
    <mergeCell ref="I20:I25"/>
    <mergeCell ref="I26:I29"/>
    <mergeCell ref="I31:I33"/>
    <mergeCell ref="I34:I35"/>
    <mergeCell ref="I36:I38"/>
    <mergeCell ref="I39:I46"/>
    <mergeCell ref="I47:I48"/>
    <mergeCell ref="I49:I50"/>
    <mergeCell ref="I51:I53"/>
    <mergeCell ref="I56:I57"/>
    <mergeCell ref="I58:I59"/>
    <mergeCell ref="I62:I65"/>
    <mergeCell ref="J5:J6"/>
    <mergeCell ref="J8:J13"/>
    <mergeCell ref="J14:J16"/>
    <mergeCell ref="J18:J19"/>
    <mergeCell ref="J20:J25"/>
    <mergeCell ref="J26:J29"/>
    <mergeCell ref="J31:J33"/>
    <mergeCell ref="J34:J35"/>
    <mergeCell ref="J36:J38"/>
    <mergeCell ref="J39:J46"/>
    <mergeCell ref="J47:J48"/>
    <mergeCell ref="J49:J50"/>
    <mergeCell ref="J51:J53"/>
    <mergeCell ref="J56:J57"/>
    <mergeCell ref="J58:J59"/>
    <mergeCell ref="J62:J65"/>
    <mergeCell ref="K5:K6"/>
    <mergeCell ref="K8:K13"/>
    <mergeCell ref="K14:K16"/>
    <mergeCell ref="K18:K19"/>
    <mergeCell ref="K20:K25"/>
    <mergeCell ref="K26:K29"/>
    <mergeCell ref="K31:K33"/>
    <mergeCell ref="K34:K35"/>
    <mergeCell ref="K36:K38"/>
    <mergeCell ref="K39:K46"/>
    <mergeCell ref="K47:K48"/>
    <mergeCell ref="K49:K50"/>
    <mergeCell ref="K51:K53"/>
    <mergeCell ref="K56:K57"/>
    <mergeCell ref="K58:K59"/>
    <mergeCell ref="K62:K65"/>
    <mergeCell ref="L8:L13"/>
    <mergeCell ref="L14:L16"/>
    <mergeCell ref="L18:L19"/>
    <mergeCell ref="L20:L25"/>
    <mergeCell ref="L26:L29"/>
    <mergeCell ref="L31:L33"/>
    <mergeCell ref="L34:L35"/>
    <mergeCell ref="L36:L38"/>
    <mergeCell ref="L39:L46"/>
    <mergeCell ref="L47:L48"/>
    <mergeCell ref="L49:L50"/>
    <mergeCell ref="L51:L53"/>
    <mergeCell ref="L56:L57"/>
    <mergeCell ref="L58:L59"/>
    <mergeCell ref="L62:L65"/>
    <mergeCell ref="M8:M13"/>
    <mergeCell ref="M14:M16"/>
    <mergeCell ref="M18:M19"/>
    <mergeCell ref="M20:M25"/>
    <mergeCell ref="M26:M29"/>
    <mergeCell ref="M31:M33"/>
    <mergeCell ref="M34:M35"/>
    <mergeCell ref="M36:M38"/>
    <mergeCell ref="M39:M46"/>
    <mergeCell ref="M47:M48"/>
    <mergeCell ref="M49:M50"/>
    <mergeCell ref="M51:M53"/>
    <mergeCell ref="M56:M57"/>
    <mergeCell ref="M58:M59"/>
    <mergeCell ref="M62:M65"/>
    <mergeCell ref="N8:N13"/>
    <mergeCell ref="N14:N16"/>
    <mergeCell ref="N18:N19"/>
    <mergeCell ref="N20:N25"/>
    <mergeCell ref="N26:N29"/>
    <mergeCell ref="N31:N33"/>
    <mergeCell ref="N34:N35"/>
    <mergeCell ref="N36:N38"/>
    <mergeCell ref="N39:N46"/>
    <mergeCell ref="N47:N48"/>
    <mergeCell ref="N49:N50"/>
    <mergeCell ref="N51:N53"/>
    <mergeCell ref="N56:N57"/>
    <mergeCell ref="N58:N59"/>
    <mergeCell ref="N62:N65"/>
    <mergeCell ref="O51:O53"/>
    <mergeCell ref="P5:P6"/>
    <mergeCell ref="P8:P13"/>
    <mergeCell ref="P14:P16"/>
    <mergeCell ref="P18:P19"/>
    <mergeCell ref="P20:P25"/>
    <mergeCell ref="P26:P29"/>
    <mergeCell ref="P31:P33"/>
    <mergeCell ref="P34:P35"/>
    <mergeCell ref="P36:P38"/>
    <mergeCell ref="P39:P46"/>
    <mergeCell ref="P47:P48"/>
    <mergeCell ref="P49:P50"/>
    <mergeCell ref="P51:P53"/>
    <mergeCell ref="P56:P57"/>
    <mergeCell ref="P58:P59"/>
    <mergeCell ref="P62:P65"/>
    <mergeCell ref="Q5:Q6"/>
    <mergeCell ref="Q8:Q13"/>
    <mergeCell ref="Q14:Q16"/>
    <mergeCell ref="Q18:Q19"/>
    <mergeCell ref="Q20:Q25"/>
    <mergeCell ref="Q26:Q29"/>
    <mergeCell ref="Q31:Q33"/>
    <mergeCell ref="Q34:Q35"/>
    <mergeCell ref="Q36:Q38"/>
    <mergeCell ref="Q39:Q46"/>
    <mergeCell ref="Q47:Q48"/>
    <mergeCell ref="Q49:Q50"/>
    <mergeCell ref="Q51:Q53"/>
    <mergeCell ref="Q56:Q57"/>
    <mergeCell ref="Q58:Q59"/>
    <mergeCell ref="Q62:Q65"/>
    <mergeCell ref="R5:R6"/>
    <mergeCell ref="R8:R13"/>
    <mergeCell ref="R14:R16"/>
    <mergeCell ref="R18:R19"/>
    <mergeCell ref="R20:R25"/>
    <mergeCell ref="R26:R29"/>
    <mergeCell ref="R31:R33"/>
    <mergeCell ref="R34:R35"/>
    <mergeCell ref="R36:R38"/>
    <mergeCell ref="R39:R46"/>
    <mergeCell ref="R47:R48"/>
    <mergeCell ref="R49:R50"/>
    <mergeCell ref="R51:R53"/>
    <mergeCell ref="R56:R57"/>
    <mergeCell ref="R58:R59"/>
    <mergeCell ref="R62:R65"/>
  </mergeCells>
  <pageMargins left="0.196527777777778" right="0.196527777777778" top="0.267361111111111" bottom="0.267361111111111" header="0.236111111111111" footer="0"/>
  <pageSetup paperSize="8" scale="69" fitToHeight="0" orientation="landscape" horizontalDpi="6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pane ySplit="6" topLeftCell="A7" activePane="bottomLeft" state="frozen"/>
      <selection/>
      <selection pane="bottomLeft" activeCell="B13" sqref="B13:B24"/>
    </sheetView>
  </sheetViews>
  <sheetFormatPr defaultColWidth="10" defaultRowHeight="13.5"/>
  <cols>
    <col min="1" max="1" width="9" hidden="1"/>
    <col min="2" max="2" width="13.25" customWidth="1"/>
    <col min="3" max="3" width="73.75" customWidth="1"/>
    <col min="4" max="4" width="32" customWidth="1"/>
    <col min="5" max="5" width="9" hidden="1"/>
    <col min="6" max="6" width="53.125" customWidth="1"/>
    <col min="7" max="7" width="32.25" customWidth="1"/>
    <col min="8" max="8" width="0.125" customWidth="1"/>
    <col min="9" max="9" width="9.76666666666667" customWidth="1"/>
  </cols>
  <sheetData>
    <row r="1" ht="59" customHeight="1" spans="1:15">
      <c r="A1" s="3">
        <v>0</v>
      </c>
      <c r="B1" s="6" t="s">
        <v>0</v>
      </c>
      <c r="C1" s="6"/>
      <c r="D1" s="6"/>
      <c r="E1" s="6"/>
      <c r="F1" s="6"/>
      <c r="G1" s="6"/>
      <c r="H1" s="37"/>
      <c r="I1" s="37"/>
      <c r="J1" s="37"/>
      <c r="K1" s="37"/>
      <c r="L1" s="37"/>
      <c r="M1" s="37"/>
      <c r="N1" s="37"/>
      <c r="O1" s="37"/>
    </row>
    <row r="2" ht="49" customHeight="1" spans="1:15">
      <c r="A2" s="3"/>
      <c r="B2" s="6" t="s">
        <v>284</v>
      </c>
      <c r="C2" s="6"/>
      <c r="D2" s="6"/>
      <c r="E2" s="6"/>
      <c r="F2" s="6"/>
      <c r="G2" s="6"/>
      <c r="H2" s="6"/>
      <c r="I2" s="6"/>
      <c r="J2" s="6"/>
      <c r="K2" s="6"/>
      <c r="L2" s="6"/>
      <c r="M2" s="6"/>
      <c r="N2" s="6"/>
      <c r="O2" s="6"/>
    </row>
    <row r="3" ht="42" customHeight="1" spans="1:7">
      <c r="A3" s="3">
        <v>0</v>
      </c>
      <c r="B3" s="9" t="s">
        <v>285</v>
      </c>
      <c r="C3" s="9"/>
      <c r="D3" s="9"/>
      <c r="E3" s="9"/>
      <c r="F3" s="9"/>
      <c r="G3" s="9"/>
    </row>
    <row r="4" ht="21" customHeight="1" spans="1:7">
      <c r="A4" s="3">
        <v>0</v>
      </c>
      <c r="B4" s="38"/>
      <c r="C4" s="38"/>
      <c r="D4" s="38"/>
      <c r="E4" s="38"/>
      <c r="F4" s="38"/>
      <c r="G4" s="10" t="s">
        <v>3</v>
      </c>
    </row>
    <row r="5" ht="27" customHeight="1" spans="1:7">
      <c r="A5" s="3">
        <v>0</v>
      </c>
      <c r="B5" s="13" t="s">
        <v>286</v>
      </c>
      <c r="C5" s="13" t="s">
        <v>287</v>
      </c>
      <c r="D5" s="13"/>
      <c r="E5" s="12"/>
      <c r="F5" s="13" t="s">
        <v>288</v>
      </c>
      <c r="G5" s="13"/>
    </row>
    <row r="6" ht="26" customHeight="1" spans="1:7">
      <c r="A6" s="3">
        <v>0</v>
      </c>
      <c r="B6" s="13"/>
      <c r="C6" s="13" t="s">
        <v>11</v>
      </c>
      <c r="D6" s="13" t="s">
        <v>289</v>
      </c>
      <c r="E6" s="12"/>
      <c r="F6" s="13" t="s">
        <v>290</v>
      </c>
      <c r="G6" s="13" t="s">
        <v>289</v>
      </c>
    </row>
    <row r="7" ht="20" customHeight="1" spans="1:7">
      <c r="A7" s="3">
        <v>0</v>
      </c>
      <c r="B7" s="13" t="s">
        <v>19</v>
      </c>
      <c r="C7" s="39"/>
      <c r="D7" s="15">
        <f>SUM(D8:D33)</f>
        <v>19307</v>
      </c>
      <c r="E7" s="12"/>
      <c r="F7" s="39"/>
      <c r="G7" s="15">
        <f>SUM(G8:G33)</f>
        <v>19307</v>
      </c>
    </row>
    <row r="8" ht="33.75" spans="1:8">
      <c r="A8" s="3" t="s">
        <v>83</v>
      </c>
      <c r="B8" s="13">
        <v>1</v>
      </c>
      <c r="C8" s="40" t="s">
        <v>20</v>
      </c>
      <c r="D8" s="15">
        <v>2440</v>
      </c>
      <c r="E8" s="39" t="s">
        <v>291</v>
      </c>
      <c r="F8" s="19" t="s">
        <v>292</v>
      </c>
      <c r="G8" s="20"/>
      <c r="H8" s="3" t="s">
        <v>293</v>
      </c>
    </row>
    <row r="9" ht="33.75" spans="1:8">
      <c r="A9" s="3" t="s">
        <v>83</v>
      </c>
      <c r="B9" s="13">
        <v>2</v>
      </c>
      <c r="C9" s="41" t="s">
        <v>20</v>
      </c>
      <c r="D9" s="15">
        <v>40</v>
      </c>
      <c r="E9" s="39" t="s">
        <v>294</v>
      </c>
      <c r="F9" s="19" t="s">
        <v>295</v>
      </c>
      <c r="G9" s="20"/>
      <c r="H9" s="3" t="s">
        <v>296</v>
      </c>
    </row>
    <row r="10" ht="33.75" spans="1:8">
      <c r="A10" s="3" t="s">
        <v>83</v>
      </c>
      <c r="B10" s="13">
        <v>3</v>
      </c>
      <c r="C10" s="41" t="s">
        <v>30</v>
      </c>
      <c r="D10" s="15">
        <v>760</v>
      </c>
      <c r="E10" s="39" t="s">
        <v>297</v>
      </c>
      <c r="F10" s="19" t="s">
        <v>298</v>
      </c>
      <c r="G10" s="20">
        <v>1800</v>
      </c>
      <c r="H10" s="3" t="s">
        <v>299</v>
      </c>
    </row>
    <row r="11" ht="33.75" spans="1:8">
      <c r="A11" s="3" t="s">
        <v>83</v>
      </c>
      <c r="B11" s="42">
        <v>4</v>
      </c>
      <c r="C11" s="43" t="s">
        <v>34</v>
      </c>
      <c r="D11" s="15">
        <v>2480</v>
      </c>
      <c r="E11" s="39" t="s">
        <v>300</v>
      </c>
      <c r="F11" s="19" t="s">
        <v>301</v>
      </c>
      <c r="G11" s="20"/>
      <c r="H11" s="3" t="s">
        <v>302</v>
      </c>
    </row>
    <row r="12" ht="33.75" spans="1:8">
      <c r="A12" s="3" t="s">
        <v>83</v>
      </c>
      <c r="B12" s="44"/>
      <c r="C12" s="40"/>
      <c r="D12" s="15">
        <v>2000</v>
      </c>
      <c r="E12" s="39" t="s">
        <v>303</v>
      </c>
      <c r="F12" s="19" t="s">
        <v>304</v>
      </c>
      <c r="G12" s="20"/>
      <c r="H12" s="3" t="s">
        <v>305</v>
      </c>
    </row>
    <row r="13" ht="33.75" spans="1:8">
      <c r="A13" s="3" t="s">
        <v>83</v>
      </c>
      <c r="B13" s="13">
        <v>5</v>
      </c>
      <c r="C13" s="41" t="s">
        <v>34</v>
      </c>
      <c r="D13" s="15">
        <v>1707</v>
      </c>
      <c r="E13" s="39" t="s">
        <v>306</v>
      </c>
      <c r="F13" s="19" t="s">
        <v>307</v>
      </c>
      <c r="G13" s="20"/>
      <c r="H13" s="3" t="s">
        <v>308</v>
      </c>
    </row>
    <row r="14" ht="33.75" spans="1:8">
      <c r="A14" s="3" t="s">
        <v>83</v>
      </c>
      <c r="B14" s="13">
        <v>6</v>
      </c>
      <c r="C14" s="41" t="s">
        <v>43</v>
      </c>
      <c r="D14" s="15">
        <v>2050</v>
      </c>
      <c r="E14" s="39" t="s">
        <v>309</v>
      </c>
      <c r="F14" s="19" t="s">
        <v>310</v>
      </c>
      <c r="G14" s="20">
        <v>60</v>
      </c>
      <c r="H14" s="3" t="s">
        <v>311</v>
      </c>
    </row>
    <row r="15" ht="30" customHeight="1" spans="2:7">
      <c r="B15" s="13">
        <v>7</v>
      </c>
      <c r="C15" s="41" t="s">
        <v>43</v>
      </c>
      <c r="D15" s="15">
        <v>1000</v>
      </c>
      <c r="F15" s="19" t="s">
        <v>312</v>
      </c>
      <c r="G15" s="20">
        <v>7920</v>
      </c>
    </row>
    <row r="16" ht="30" customHeight="1" spans="2:7">
      <c r="B16" s="13">
        <v>8</v>
      </c>
      <c r="C16" s="43" t="s">
        <v>49</v>
      </c>
      <c r="D16" s="45">
        <v>300</v>
      </c>
      <c r="F16" s="46" t="s">
        <v>313</v>
      </c>
      <c r="G16" s="47">
        <v>9527</v>
      </c>
    </row>
    <row r="17" ht="35" customHeight="1" spans="2:7">
      <c r="B17" s="13">
        <v>9</v>
      </c>
      <c r="C17" s="41" t="s">
        <v>49</v>
      </c>
      <c r="D17" s="15">
        <v>1500</v>
      </c>
      <c r="E17" s="25"/>
      <c r="F17" s="25"/>
      <c r="G17" s="25"/>
    </row>
    <row r="18" ht="35" customHeight="1" spans="2:7">
      <c r="B18" s="13">
        <v>10</v>
      </c>
      <c r="C18" s="41" t="s">
        <v>55</v>
      </c>
      <c r="D18" s="15">
        <v>70</v>
      </c>
      <c r="E18" s="25"/>
      <c r="F18" s="25"/>
      <c r="G18" s="25"/>
    </row>
    <row r="19" ht="35" customHeight="1" spans="2:7">
      <c r="B19" s="13">
        <v>11</v>
      </c>
      <c r="C19" s="41" t="s">
        <v>55</v>
      </c>
      <c r="D19" s="15">
        <v>400</v>
      </c>
      <c r="E19" s="25"/>
      <c r="F19" s="25"/>
      <c r="G19" s="25"/>
    </row>
    <row r="20" ht="35" customHeight="1" spans="2:7">
      <c r="B20" s="13">
        <v>12</v>
      </c>
      <c r="C20" s="41" t="s">
        <v>55</v>
      </c>
      <c r="D20" s="15">
        <v>690</v>
      </c>
      <c r="E20" s="25"/>
      <c r="F20" s="25"/>
      <c r="G20" s="25"/>
    </row>
    <row r="21" ht="35" customHeight="1" spans="2:7">
      <c r="B21" s="13">
        <v>13</v>
      </c>
      <c r="C21" s="41" t="s">
        <v>55</v>
      </c>
      <c r="D21" s="15">
        <v>3000</v>
      </c>
      <c r="E21" s="25"/>
      <c r="F21" s="25"/>
      <c r="G21" s="25"/>
    </row>
    <row r="22" ht="35" customHeight="1" spans="2:7">
      <c r="B22" s="13">
        <v>14</v>
      </c>
      <c r="C22" s="41" t="s">
        <v>55</v>
      </c>
      <c r="D22" s="15">
        <v>460</v>
      </c>
      <c r="E22" s="25"/>
      <c r="F22" s="25"/>
      <c r="G22" s="25"/>
    </row>
    <row r="23" ht="35" customHeight="1" spans="2:7">
      <c r="B23" s="13">
        <v>15</v>
      </c>
      <c r="C23" s="41" t="s">
        <v>55</v>
      </c>
      <c r="D23" s="15">
        <v>350</v>
      </c>
      <c r="E23" s="25"/>
      <c r="F23" s="25"/>
      <c r="G23" s="25"/>
    </row>
    <row r="24" ht="35" customHeight="1" spans="2:7">
      <c r="B24" s="13">
        <v>16</v>
      </c>
      <c r="C24" s="41" t="s">
        <v>66</v>
      </c>
      <c r="D24" s="15">
        <v>60</v>
      </c>
      <c r="E24" s="25"/>
      <c r="F24" s="25"/>
      <c r="G24" s="25"/>
    </row>
  </sheetData>
  <mergeCells count="7">
    <mergeCell ref="B1:G1"/>
    <mergeCell ref="B3:G3"/>
    <mergeCell ref="C5:D5"/>
    <mergeCell ref="F5:G5"/>
    <mergeCell ref="B5:B6"/>
    <mergeCell ref="B11:B12"/>
    <mergeCell ref="C11:C12"/>
  </mergeCells>
  <pageMargins left="0.751388888888889" right="0.751388888888889" top="0.267361111111111" bottom="0.267361111111111" header="0" footer="0"/>
  <pageSetup paperSize="8" scale="9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6"/>
  <sheetViews>
    <sheetView topLeftCell="C1" workbookViewId="0">
      <selection activeCell="C12" sqref="C12"/>
    </sheetView>
  </sheetViews>
  <sheetFormatPr defaultColWidth="10" defaultRowHeight="13.5" outlineLevelCol="6"/>
  <cols>
    <col min="1" max="1" width="9" hidden="1" customWidth="1"/>
    <col min="2" max="2" width="32.75" style="1" customWidth="1"/>
    <col min="3" max="3" width="112" style="2" customWidth="1"/>
    <col min="4" max="4" width="45" style="2" customWidth="1"/>
    <col min="5" max="5" width="9" hidden="1"/>
    <col min="6" max="6" width="81.25" customWidth="1"/>
    <col min="7" max="7" width="40.375" customWidth="1"/>
    <col min="8" max="8" width="9.76666666666667" customWidth="1"/>
  </cols>
  <sheetData>
    <row r="1" ht="14.25" spans="1:7">
      <c r="A1" s="3">
        <v>0</v>
      </c>
      <c r="B1" s="4" t="s">
        <v>0</v>
      </c>
      <c r="C1" s="5"/>
      <c r="D1" s="5"/>
      <c r="E1" s="6"/>
      <c r="F1" s="6"/>
      <c r="G1" s="6"/>
    </row>
    <row r="2" spans="1:7">
      <c r="A2" s="3"/>
      <c r="B2" s="1" t="s">
        <v>314</v>
      </c>
      <c r="G2" s="7"/>
    </row>
    <row r="3" ht="19.5" spans="1:7">
      <c r="A3" s="3">
        <v>0</v>
      </c>
      <c r="B3" s="8" t="s">
        <v>315</v>
      </c>
      <c r="C3" s="8"/>
      <c r="D3" s="8"/>
      <c r="E3" s="9"/>
      <c r="F3" s="9"/>
      <c r="G3" s="9"/>
    </row>
    <row r="4" spans="1:7">
      <c r="A4" s="3">
        <v>0</v>
      </c>
      <c r="G4" s="10" t="s">
        <v>3</v>
      </c>
    </row>
    <row r="5" ht="39" customHeight="1" spans="1:7">
      <c r="A5" s="3">
        <v>0</v>
      </c>
      <c r="B5" s="11" t="s">
        <v>286</v>
      </c>
      <c r="C5" s="11" t="s">
        <v>316</v>
      </c>
      <c r="D5" s="11"/>
      <c r="E5" s="12"/>
      <c r="F5" s="13" t="s">
        <v>317</v>
      </c>
      <c r="G5" s="13"/>
    </row>
    <row r="6" ht="33" customHeight="1" spans="1:7">
      <c r="A6" s="3">
        <v>0</v>
      </c>
      <c r="B6" s="11"/>
      <c r="C6" s="11" t="s">
        <v>11</v>
      </c>
      <c r="D6" s="11" t="s">
        <v>289</v>
      </c>
      <c r="E6" s="12"/>
      <c r="F6" s="13" t="s">
        <v>290</v>
      </c>
      <c r="G6" s="13" t="s">
        <v>289</v>
      </c>
    </row>
    <row r="7" ht="35" customHeight="1" spans="1:7">
      <c r="A7" s="3">
        <v>0</v>
      </c>
      <c r="B7" s="11" t="s">
        <v>19</v>
      </c>
      <c r="C7" s="14"/>
      <c r="D7" s="15">
        <f>SUM(D8:D66)</f>
        <v>445451</v>
      </c>
      <c r="E7" s="16"/>
      <c r="F7" s="16"/>
      <c r="G7" s="15">
        <f>SUM(G8:G66)</f>
        <v>445451</v>
      </c>
    </row>
    <row r="8" ht="35" customHeight="1" spans="1:7">
      <c r="A8" s="3"/>
      <c r="B8" s="17">
        <v>1</v>
      </c>
      <c r="C8" s="18" t="s">
        <v>226</v>
      </c>
      <c r="D8" s="15">
        <v>475</v>
      </c>
      <c r="E8" s="16"/>
      <c r="F8" s="19" t="s">
        <v>292</v>
      </c>
      <c r="G8" s="20"/>
    </row>
    <row r="9" ht="35" customHeight="1" spans="1:7">
      <c r="A9" s="3"/>
      <c r="B9" s="21">
        <v>2</v>
      </c>
      <c r="C9" s="18" t="s">
        <v>234</v>
      </c>
      <c r="D9" s="15">
        <v>475</v>
      </c>
      <c r="E9" s="16"/>
      <c r="F9" s="19" t="s">
        <v>298</v>
      </c>
      <c r="G9" s="20"/>
    </row>
    <row r="10" ht="35" customHeight="1" spans="1:7">
      <c r="A10" s="3"/>
      <c r="B10" s="21">
        <v>3</v>
      </c>
      <c r="C10" s="18" t="s">
        <v>236</v>
      </c>
      <c r="D10" s="15">
        <v>156</v>
      </c>
      <c r="E10" s="16"/>
      <c r="F10" s="19" t="s">
        <v>301</v>
      </c>
      <c r="G10" s="20"/>
    </row>
    <row r="11" ht="35" customHeight="1" spans="1:7">
      <c r="A11" s="3"/>
      <c r="B11" s="21">
        <v>4</v>
      </c>
      <c r="C11" s="18" t="s">
        <v>120</v>
      </c>
      <c r="D11" s="15">
        <v>5000</v>
      </c>
      <c r="E11" s="16"/>
      <c r="F11" s="19" t="s">
        <v>304</v>
      </c>
      <c r="G11" s="20"/>
    </row>
    <row r="12" ht="35" customHeight="1" spans="1:7">
      <c r="A12" s="3"/>
      <c r="B12" s="21">
        <v>5</v>
      </c>
      <c r="C12" s="18" t="s">
        <v>120</v>
      </c>
      <c r="D12" s="15">
        <v>3000</v>
      </c>
      <c r="E12" s="16"/>
      <c r="F12" s="19" t="s">
        <v>307</v>
      </c>
      <c r="G12" s="20"/>
    </row>
    <row r="13" ht="35" customHeight="1" spans="1:7">
      <c r="A13" s="3"/>
      <c r="B13" s="21">
        <v>6</v>
      </c>
      <c r="C13" s="18" t="s">
        <v>120</v>
      </c>
      <c r="D13" s="15">
        <v>2000</v>
      </c>
      <c r="E13" s="16"/>
      <c r="F13" s="19" t="s">
        <v>318</v>
      </c>
      <c r="G13" s="20"/>
    </row>
    <row r="14" ht="35" customHeight="1" spans="1:7">
      <c r="A14" s="3"/>
      <c r="B14" s="21">
        <v>7</v>
      </c>
      <c r="C14" s="18" t="s">
        <v>162</v>
      </c>
      <c r="D14" s="15">
        <v>5000</v>
      </c>
      <c r="E14" s="16"/>
      <c r="F14" s="19" t="s">
        <v>319</v>
      </c>
      <c r="G14" s="22">
        <f>128600+196245</f>
        <v>324845</v>
      </c>
    </row>
    <row r="15" ht="35" customHeight="1" spans="1:7">
      <c r="A15" s="3"/>
      <c r="B15" s="21">
        <v>8</v>
      </c>
      <c r="C15" s="18" t="s">
        <v>200</v>
      </c>
      <c r="D15" s="15">
        <v>4000</v>
      </c>
      <c r="E15" s="16"/>
      <c r="F15" s="19" t="s">
        <v>320</v>
      </c>
      <c r="G15" s="22">
        <f>51000+69606</f>
        <v>120606</v>
      </c>
    </row>
    <row r="16" ht="35" customHeight="1" spans="1:7">
      <c r="A16" s="3"/>
      <c r="B16" s="21">
        <v>9</v>
      </c>
      <c r="C16" s="18" t="s">
        <v>74</v>
      </c>
      <c r="D16" s="15">
        <v>10400</v>
      </c>
      <c r="E16" s="16"/>
      <c r="F16" s="16"/>
      <c r="G16" s="15"/>
    </row>
    <row r="17" ht="35" customHeight="1" spans="1:7">
      <c r="A17" s="3"/>
      <c r="B17" s="21">
        <v>10</v>
      </c>
      <c r="C17" s="18" t="s">
        <v>128</v>
      </c>
      <c r="D17" s="15">
        <v>5000</v>
      </c>
      <c r="E17" s="16"/>
      <c r="F17" s="16"/>
      <c r="G17" s="15"/>
    </row>
    <row r="18" ht="35" customHeight="1" spans="1:7">
      <c r="A18" s="3"/>
      <c r="B18" s="21">
        <v>11</v>
      </c>
      <c r="C18" s="18" t="s">
        <v>205</v>
      </c>
      <c r="D18" s="15">
        <v>4000</v>
      </c>
      <c r="E18" s="16"/>
      <c r="F18" s="16"/>
      <c r="G18" s="15"/>
    </row>
    <row r="19" ht="35" customHeight="1" spans="1:7">
      <c r="A19" s="3"/>
      <c r="B19" s="21">
        <v>12</v>
      </c>
      <c r="C19" s="18" t="s">
        <v>208</v>
      </c>
      <c r="D19" s="15">
        <v>2000</v>
      </c>
      <c r="E19" s="16"/>
      <c r="F19" s="16"/>
      <c r="G19" s="15"/>
    </row>
    <row r="20" ht="35" customHeight="1" spans="1:7">
      <c r="A20" s="3"/>
      <c r="B20" s="21">
        <v>13</v>
      </c>
      <c r="C20" s="18" t="s">
        <v>156</v>
      </c>
      <c r="D20" s="15">
        <v>3000</v>
      </c>
      <c r="E20" s="16"/>
      <c r="F20" s="16"/>
      <c r="G20" s="15"/>
    </row>
    <row r="21" ht="35" customHeight="1" spans="1:7">
      <c r="A21" s="3"/>
      <c r="B21" s="21">
        <v>14</v>
      </c>
      <c r="C21" s="18" t="s">
        <v>188</v>
      </c>
      <c r="D21" s="15">
        <v>3000</v>
      </c>
      <c r="E21" s="16"/>
      <c r="F21" s="16"/>
      <c r="G21" s="15"/>
    </row>
    <row r="22" ht="35" customHeight="1" spans="1:7">
      <c r="A22" s="3"/>
      <c r="B22" s="21">
        <v>15</v>
      </c>
      <c r="C22" s="18" t="s">
        <v>104</v>
      </c>
      <c r="D22" s="15">
        <v>2500</v>
      </c>
      <c r="E22" s="16"/>
      <c r="F22" s="16"/>
      <c r="G22" s="15"/>
    </row>
    <row r="23" ht="35" customHeight="1" spans="1:7">
      <c r="A23" s="3"/>
      <c r="B23" s="21">
        <v>16</v>
      </c>
      <c r="C23" s="18" t="s">
        <v>171</v>
      </c>
      <c r="D23" s="15">
        <v>1500</v>
      </c>
      <c r="E23" s="16"/>
      <c r="F23" s="16"/>
      <c r="G23" s="15"/>
    </row>
    <row r="24" ht="35" customHeight="1" spans="1:7">
      <c r="A24" s="3"/>
      <c r="B24" s="21">
        <v>17</v>
      </c>
      <c r="C24" s="18" t="s">
        <v>195</v>
      </c>
      <c r="D24" s="15">
        <v>7000</v>
      </c>
      <c r="E24" s="16"/>
      <c r="F24" s="16"/>
      <c r="G24" s="15"/>
    </row>
    <row r="25" ht="35" customHeight="1" spans="1:7">
      <c r="A25" s="3"/>
      <c r="B25" s="21">
        <v>18</v>
      </c>
      <c r="C25" s="18" t="s">
        <v>84</v>
      </c>
      <c r="D25" s="15">
        <v>10700</v>
      </c>
      <c r="E25" s="16"/>
      <c r="F25" s="16"/>
      <c r="G25" s="15"/>
    </row>
    <row r="26" ht="35" customHeight="1" spans="1:7">
      <c r="A26" s="3"/>
      <c r="B26" s="21">
        <v>19</v>
      </c>
      <c r="C26" s="18" t="s">
        <v>84</v>
      </c>
      <c r="D26" s="15">
        <v>11000</v>
      </c>
      <c r="E26" s="16"/>
      <c r="F26" s="16"/>
      <c r="G26" s="15"/>
    </row>
    <row r="27" ht="35" customHeight="1" spans="1:7">
      <c r="A27" s="3"/>
      <c r="B27" s="21">
        <v>20</v>
      </c>
      <c r="C27" s="18" t="s">
        <v>179</v>
      </c>
      <c r="D27" s="15">
        <v>3000</v>
      </c>
      <c r="E27" s="16"/>
      <c r="F27" s="16"/>
      <c r="G27" s="15"/>
    </row>
    <row r="28" ht="35" customHeight="1" spans="1:7">
      <c r="A28" s="3"/>
      <c r="B28" s="21">
        <v>21</v>
      </c>
      <c r="C28" s="18" t="s">
        <v>266</v>
      </c>
      <c r="D28" s="15">
        <v>5500</v>
      </c>
      <c r="E28" s="16"/>
      <c r="F28" s="16"/>
      <c r="G28" s="15"/>
    </row>
    <row r="29" ht="35" customHeight="1" spans="1:7">
      <c r="A29" s="3"/>
      <c r="B29" s="21">
        <v>22</v>
      </c>
      <c r="C29" s="18" t="s">
        <v>113</v>
      </c>
      <c r="D29" s="15">
        <v>11000</v>
      </c>
      <c r="E29" s="16"/>
      <c r="F29" s="16"/>
      <c r="G29" s="15"/>
    </row>
    <row r="30" ht="35" customHeight="1" spans="1:7">
      <c r="A30" s="3"/>
      <c r="B30" s="21">
        <v>23</v>
      </c>
      <c r="C30" s="18" t="s">
        <v>117</v>
      </c>
      <c r="D30" s="15">
        <v>20000</v>
      </c>
      <c r="E30" s="16"/>
      <c r="F30" s="16"/>
      <c r="G30" s="15"/>
    </row>
    <row r="31" ht="35" customHeight="1" spans="1:7">
      <c r="A31" s="3"/>
      <c r="B31" s="21">
        <v>24</v>
      </c>
      <c r="C31" s="18" t="s">
        <v>138</v>
      </c>
      <c r="D31" s="15">
        <v>31730</v>
      </c>
      <c r="E31" s="16"/>
      <c r="F31" s="16"/>
      <c r="G31" s="15"/>
    </row>
    <row r="32" ht="35" customHeight="1" spans="1:7">
      <c r="A32" s="3"/>
      <c r="B32" s="21">
        <v>25</v>
      </c>
      <c r="C32" s="18" t="s">
        <v>138</v>
      </c>
      <c r="D32" s="15">
        <v>5000</v>
      </c>
      <c r="E32" s="16"/>
      <c r="F32" s="16"/>
      <c r="G32" s="15"/>
    </row>
    <row r="33" ht="35" customHeight="1" spans="1:7">
      <c r="A33" s="3"/>
      <c r="B33" s="21">
        <v>26</v>
      </c>
      <c r="C33" s="18" t="s">
        <v>184</v>
      </c>
      <c r="D33" s="15">
        <v>3500</v>
      </c>
      <c r="E33" s="16"/>
      <c r="F33" s="16"/>
      <c r="G33" s="15"/>
    </row>
    <row r="34" ht="35" customHeight="1" spans="1:7">
      <c r="A34" s="3"/>
      <c r="B34" s="21">
        <v>27</v>
      </c>
      <c r="C34" s="18" t="s">
        <v>88</v>
      </c>
      <c r="D34" s="15">
        <v>44000</v>
      </c>
      <c r="E34" s="16"/>
      <c r="F34" s="16"/>
      <c r="G34" s="15"/>
    </row>
    <row r="35" ht="35" customHeight="1" spans="1:7">
      <c r="A35" s="3"/>
      <c r="B35" s="21">
        <v>28</v>
      </c>
      <c r="C35" s="18" t="s">
        <v>88</v>
      </c>
      <c r="D35" s="15">
        <v>20000</v>
      </c>
      <c r="E35" s="16"/>
      <c r="F35" s="16"/>
      <c r="G35" s="15"/>
    </row>
    <row r="36" ht="35" customHeight="1" spans="1:7">
      <c r="A36" s="3"/>
      <c r="B36" s="21">
        <v>29</v>
      </c>
      <c r="C36" s="18" t="s">
        <v>186</v>
      </c>
      <c r="D36" s="15">
        <v>3500</v>
      </c>
      <c r="E36" s="16"/>
      <c r="F36" s="16"/>
      <c r="G36" s="15"/>
    </row>
    <row r="37" ht="35" customHeight="1" spans="1:7">
      <c r="A37" s="3"/>
      <c r="B37" s="21">
        <v>30</v>
      </c>
      <c r="C37" s="18" t="s">
        <v>92</v>
      </c>
      <c r="D37" s="15">
        <v>1500</v>
      </c>
      <c r="E37" s="16"/>
      <c r="F37" s="16"/>
      <c r="G37" s="15"/>
    </row>
    <row r="38" ht="35" customHeight="1" spans="1:7">
      <c r="A38" s="3"/>
      <c r="B38" s="21">
        <v>31</v>
      </c>
      <c r="C38" s="18" t="s">
        <v>92</v>
      </c>
      <c r="D38" s="15">
        <v>20000</v>
      </c>
      <c r="E38" s="16"/>
      <c r="F38" s="16"/>
      <c r="G38" s="15"/>
    </row>
    <row r="39" ht="35" customHeight="1" spans="1:7">
      <c r="A39" s="3"/>
      <c r="B39" s="21">
        <v>32</v>
      </c>
      <c r="C39" s="18" t="s">
        <v>92</v>
      </c>
      <c r="D39" s="15">
        <v>9000</v>
      </c>
      <c r="E39" s="16"/>
      <c r="F39" s="16"/>
      <c r="G39" s="15"/>
    </row>
    <row r="40" ht="35" customHeight="1" spans="1:7">
      <c r="A40" s="3"/>
      <c r="B40" s="21">
        <v>33</v>
      </c>
      <c r="C40" s="18" t="s">
        <v>142</v>
      </c>
      <c r="D40" s="15">
        <v>7915</v>
      </c>
      <c r="E40" s="16"/>
      <c r="F40" s="16"/>
      <c r="G40" s="15"/>
    </row>
    <row r="41" ht="54" spans="1:7">
      <c r="A41" s="3" t="s">
        <v>83</v>
      </c>
      <c r="B41" s="21">
        <v>34</v>
      </c>
      <c r="C41" s="23" t="s">
        <v>211</v>
      </c>
      <c r="D41" s="24">
        <v>8000</v>
      </c>
      <c r="E41" s="19" t="s">
        <v>321</v>
      </c>
      <c r="F41" s="25"/>
      <c r="G41" s="25"/>
    </row>
    <row r="42" ht="54" spans="1:7">
      <c r="A42" s="3" t="s">
        <v>83</v>
      </c>
      <c r="B42" s="21"/>
      <c r="C42" s="26"/>
      <c r="D42" s="24">
        <v>20000</v>
      </c>
      <c r="E42" s="19" t="s">
        <v>322</v>
      </c>
      <c r="F42" s="25"/>
      <c r="G42" s="25"/>
    </row>
    <row r="43" ht="54" spans="1:7">
      <c r="A43" s="3" t="s">
        <v>83</v>
      </c>
      <c r="B43" s="21">
        <v>35</v>
      </c>
      <c r="C43" s="23" t="s">
        <v>96</v>
      </c>
      <c r="D43" s="24">
        <v>4500</v>
      </c>
      <c r="E43" s="19" t="s">
        <v>323</v>
      </c>
      <c r="F43" s="25"/>
      <c r="G43" s="25"/>
    </row>
    <row r="44" ht="54" spans="1:7">
      <c r="A44" s="3" t="s">
        <v>83</v>
      </c>
      <c r="B44" s="21">
        <v>36</v>
      </c>
      <c r="C44" s="23" t="s">
        <v>271</v>
      </c>
      <c r="D44" s="24">
        <v>7000</v>
      </c>
      <c r="E44" s="19" t="s">
        <v>324</v>
      </c>
      <c r="F44" s="25"/>
      <c r="G44" s="25"/>
    </row>
    <row r="45" ht="54" spans="1:7">
      <c r="A45" s="3" t="s">
        <v>83</v>
      </c>
      <c r="B45" s="21">
        <v>37</v>
      </c>
      <c r="C45" s="23" t="s">
        <v>218</v>
      </c>
      <c r="D45" s="24">
        <v>25000</v>
      </c>
      <c r="E45" s="19" t="s">
        <v>325</v>
      </c>
      <c r="F45" s="25"/>
      <c r="G45" s="25"/>
    </row>
    <row r="46" ht="54" spans="1:7">
      <c r="A46" s="3" t="s">
        <v>83</v>
      </c>
      <c r="B46" s="21">
        <v>38</v>
      </c>
      <c r="C46" s="23" t="s">
        <v>149</v>
      </c>
      <c r="D46" s="24">
        <v>3500</v>
      </c>
      <c r="E46" s="19" t="s">
        <v>326</v>
      </c>
      <c r="F46" s="25"/>
      <c r="G46" s="25"/>
    </row>
    <row r="47" ht="72" customHeight="1" spans="2:7">
      <c r="B47" s="11">
        <v>39</v>
      </c>
      <c r="C47" s="23" t="s">
        <v>239</v>
      </c>
      <c r="D47" s="24">
        <v>1500</v>
      </c>
      <c r="E47" s="27"/>
      <c r="F47" s="25"/>
      <c r="G47" s="25"/>
    </row>
    <row r="48" ht="75" customHeight="1" spans="2:7">
      <c r="B48" s="11"/>
      <c r="C48" s="26"/>
      <c r="D48" s="24">
        <v>3000</v>
      </c>
      <c r="E48" s="25"/>
      <c r="F48" s="25"/>
      <c r="G48" s="25"/>
    </row>
    <row r="49" ht="67" customHeight="1" spans="2:7">
      <c r="B49" s="11"/>
      <c r="C49" s="26"/>
      <c r="D49" s="24">
        <v>3000</v>
      </c>
      <c r="E49" s="25"/>
      <c r="F49" s="25"/>
      <c r="G49" s="25"/>
    </row>
    <row r="50" ht="42" customHeight="1" spans="2:7">
      <c r="B50" s="11">
        <v>40</v>
      </c>
      <c r="C50" s="23" t="s">
        <v>165</v>
      </c>
      <c r="D50" s="24">
        <v>7100</v>
      </c>
      <c r="E50" s="25"/>
      <c r="F50" s="25"/>
      <c r="G50" s="25"/>
    </row>
    <row r="51" ht="53" customHeight="1" spans="2:7">
      <c r="B51" s="11">
        <v>41</v>
      </c>
      <c r="C51" s="23" t="s">
        <v>250</v>
      </c>
      <c r="D51" s="24">
        <v>4100</v>
      </c>
      <c r="E51" s="25"/>
      <c r="F51" s="25"/>
      <c r="G51" s="25"/>
    </row>
    <row r="52" ht="65" customHeight="1" spans="2:7">
      <c r="B52" s="11">
        <v>42</v>
      </c>
      <c r="C52" s="23" t="s">
        <v>250</v>
      </c>
      <c r="D52" s="24">
        <v>8000</v>
      </c>
      <c r="E52" s="25"/>
      <c r="F52" s="25"/>
      <c r="G52" s="25"/>
    </row>
    <row r="53" ht="68" customHeight="1" spans="2:7">
      <c r="B53" s="11">
        <v>43</v>
      </c>
      <c r="C53" s="23" t="s">
        <v>258</v>
      </c>
      <c r="D53" s="24">
        <v>5000</v>
      </c>
      <c r="E53" s="25"/>
      <c r="F53" s="25"/>
      <c r="G53" s="25"/>
    </row>
    <row r="54" ht="45" customHeight="1" spans="2:7">
      <c r="B54" s="28">
        <v>44</v>
      </c>
      <c r="C54" s="23" t="s">
        <v>153</v>
      </c>
      <c r="D54" s="24">
        <v>3855</v>
      </c>
      <c r="E54" s="25"/>
      <c r="F54" s="25"/>
      <c r="G54" s="25"/>
    </row>
    <row r="55" ht="48" customHeight="1" spans="2:7">
      <c r="B55" s="29"/>
      <c r="C55" s="26"/>
      <c r="D55" s="24">
        <v>16145</v>
      </c>
      <c r="E55" s="25"/>
      <c r="F55" s="25"/>
      <c r="G55" s="25"/>
    </row>
    <row r="56" ht="65" customHeight="1" spans="2:7">
      <c r="B56" s="11">
        <v>45</v>
      </c>
      <c r="C56" s="23" t="s">
        <v>100</v>
      </c>
      <c r="D56" s="24">
        <v>2000</v>
      </c>
      <c r="E56" s="25"/>
      <c r="F56" s="25"/>
      <c r="G56" s="25"/>
    </row>
    <row r="57" ht="76" customHeight="1" spans="2:7">
      <c r="B57" s="11">
        <v>46</v>
      </c>
      <c r="C57" s="23" t="s">
        <v>168</v>
      </c>
      <c r="D57" s="24">
        <v>3000</v>
      </c>
      <c r="E57" s="25"/>
      <c r="F57" s="25"/>
      <c r="G57" s="25"/>
    </row>
    <row r="58" ht="42" customHeight="1" spans="2:7">
      <c r="B58" s="11">
        <v>47</v>
      </c>
      <c r="C58" s="23" t="s">
        <v>168</v>
      </c>
      <c r="D58" s="24">
        <v>24500</v>
      </c>
      <c r="E58" s="25"/>
      <c r="F58" s="25"/>
      <c r="G58" s="25"/>
    </row>
    <row r="59" ht="41" customHeight="1" spans="2:7">
      <c r="B59" s="11"/>
      <c r="C59" s="26"/>
      <c r="D59" s="24">
        <v>5100</v>
      </c>
      <c r="E59" s="25"/>
      <c r="F59" s="25"/>
      <c r="G59" s="25"/>
    </row>
    <row r="60" ht="44" customHeight="1" spans="2:7">
      <c r="B60" s="11">
        <v>48</v>
      </c>
      <c r="C60" s="23" t="s">
        <v>223</v>
      </c>
      <c r="D60" s="24">
        <v>4900</v>
      </c>
      <c r="E60" s="25"/>
      <c r="F60" s="25"/>
      <c r="G60" s="25"/>
    </row>
    <row r="61" ht="42" customHeight="1" spans="2:7">
      <c r="B61" s="11">
        <v>49</v>
      </c>
      <c r="C61" s="23" t="s">
        <v>214</v>
      </c>
      <c r="D61" s="24">
        <v>3000</v>
      </c>
      <c r="E61" s="25"/>
      <c r="F61" s="25"/>
      <c r="G61" s="25"/>
    </row>
    <row r="62" ht="49" customHeight="1" spans="2:7">
      <c r="B62" s="11">
        <v>50</v>
      </c>
      <c r="C62" s="30" t="s">
        <v>255</v>
      </c>
      <c r="D62" s="31">
        <v>4000</v>
      </c>
      <c r="E62" s="25"/>
      <c r="F62" s="25"/>
      <c r="G62" s="25"/>
    </row>
    <row r="63" ht="39" customHeight="1" spans="2:7">
      <c r="B63" s="11">
        <v>51</v>
      </c>
      <c r="C63" s="32" t="s">
        <v>244</v>
      </c>
      <c r="D63" s="33">
        <v>1800</v>
      </c>
      <c r="E63" s="25"/>
      <c r="F63" s="25"/>
      <c r="G63" s="25"/>
    </row>
    <row r="64" ht="39" customHeight="1" spans="2:7">
      <c r="B64" s="11"/>
      <c r="C64" s="34"/>
      <c r="D64" s="33">
        <v>6000</v>
      </c>
      <c r="E64" s="25"/>
      <c r="F64" s="25"/>
      <c r="G64" s="25"/>
    </row>
    <row r="65" ht="40" customHeight="1" spans="2:7">
      <c r="B65" s="11">
        <v>52</v>
      </c>
      <c r="C65" s="35" t="s">
        <v>277</v>
      </c>
      <c r="D65" s="36">
        <v>3600</v>
      </c>
      <c r="E65" s="25"/>
      <c r="F65" s="25"/>
      <c r="G65" s="25"/>
    </row>
    <row r="66" ht="54" customHeight="1" spans="2:7">
      <c r="B66" s="11">
        <v>53</v>
      </c>
      <c r="C66" s="23" t="s">
        <v>255</v>
      </c>
      <c r="D66" s="24">
        <v>2000</v>
      </c>
      <c r="E66" s="25"/>
      <c r="F66" s="25"/>
      <c r="G66" s="25"/>
    </row>
  </sheetData>
  <mergeCells count="15">
    <mergeCell ref="B1:G1"/>
    <mergeCell ref="B3:G3"/>
    <mergeCell ref="C5:D5"/>
    <mergeCell ref="F5:G5"/>
    <mergeCell ref="B5:B6"/>
    <mergeCell ref="B41:B42"/>
    <mergeCell ref="B47:B49"/>
    <mergeCell ref="B54:B55"/>
    <mergeCell ref="B58:B59"/>
    <mergeCell ref="B63:B64"/>
    <mergeCell ref="C41:C42"/>
    <mergeCell ref="C47:C49"/>
    <mergeCell ref="C54:C55"/>
    <mergeCell ref="C58:C59"/>
    <mergeCell ref="C63:C64"/>
  </mergeCells>
  <pageMargins left="0.751388888888889" right="0.751388888888889" top="0.267361111111111" bottom="0.267361111111111" header="0" footer="0"/>
  <pageSetup paperSize="8" scale="42"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新增地方政府一般债券情况表</vt:lpstr>
      <vt:lpstr>新增地方政府专项债券情况表</vt:lpstr>
      <vt:lpstr>新增地方政府一般债券资金收支情况表</vt:lpstr>
      <vt:lpstr>新增地方政府专项债券资金收支情况表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啊俏俏俏俏俏</cp:lastModifiedBy>
  <dcterms:created xsi:type="dcterms:W3CDTF">2022-06-25T09:35:00Z</dcterms:created>
  <dcterms:modified xsi:type="dcterms:W3CDTF">2023-06-26T02:59:29Z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322CC366B83F4F1D9FA0026678A0945F_13</vt:lpwstr>
  </property>
</Properties>
</file>