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62"/>
  </bookViews>
  <sheets>
    <sheet name="封面" sheetId="66" r:id="rId1"/>
    <sheet name="第一部分" sheetId="65" r:id="rId2"/>
    <sheet name="1." sheetId="4" r:id="rId3"/>
    <sheet name="2." sheetId="5" r:id="rId4"/>
    <sheet name="3." sheetId="6" r:id="rId5"/>
    <sheet name="4." sheetId="7" r:id="rId6"/>
    <sheet name="5." sheetId="46" r:id="rId7"/>
    <sheet name="6." sheetId="8" r:id="rId8"/>
    <sheet name="7." sheetId="47" r:id="rId9"/>
    <sheet name="8." sheetId="49" r:id="rId10"/>
    <sheet name="9" sheetId="67" r:id="rId11"/>
    <sheet name="10" sheetId="19" r:id="rId12"/>
    <sheet name="11" sheetId="20" r:id="rId13"/>
    <sheet name="12" sheetId="31" r:id="rId14"/>
    <sheet name="13" sheetId="32" r:id="rId15"/>
    <sheet name="第二部分" sheetId="68" r:id="rId16"/>
    <sheet name="14" sheetId="9" r:id="rId17"/>
    <sheet name="15" sheetId="10" r:id="rId18"/>
    <sheet name="16" sheetId="11" r:id="rId19"/>
    <sheet name="17" sheetId="12" r:id="rId20"/>
    <sheet name="18" sheetId="15" r:id="rId21"/>
    <sheet name="19" sheetId="13" r:id="rId22"/>
    <sheet name="20" sheetId="17" r:id="rId23"/>
    <sheet name="第三部分" sheetId="69" r:id="rId24"/>
    <sheet name="21" sheetId="39" r:id="rId25"/>
    <sheet name="22" sheetId="40" r:id="rId26"/>
    <sheet name="23" sheetId="41" r:id="rId27"/>
    <sheet name="24" sheetId="42" r:id="rId28"/>
    <sheet name="25" sheetId="43" r:id="rId29"/>
    <sheet name="26" sheetId="44" r:id="rId30"/>
    <sheet name="27" sheetId="45" r:id="rId31"/>
    <sheet name="第四部分" sheetId="70" r:id="rId32"/>
    <sheet name="28" sheetId="33" r:id="rId33"/>
    <sheet name="29" sheetId="34" r:id="rId34"/>
    <sheet name="30" sheetId="35" r:id="rId35"/>
    <sheet name="31" sheetId="36" r:id="rId36"/>
    <sheet name="32" sheetId="37" r:id="rId37"/>
    <sheet name="33" sheetId="38" r:id="rId38"/>
    <sheet name="第五部分" sheetId="71" r:id="rId39"/>
    <sheet name="34." sheetId="52" r:id="rId40"/>
    <sheet name="35.  " sheetId="53" r:id="rId41"/>
    <sheet name="36.  " sheetId="54" r:id="rId42"/>
    <sheet name="37." sheetId="55" r:id="rId43"/>
    <sheet name="38." sheetId="59" r:id="rId44"/>
    <sheet name="39." sheetId="62" r:id="rId45"/>
    <sheet name="40." sheetId="56" r:id="rId46"/>
    <sheet name="41.  " sheetId="57" r:id="rId47"/>
    <sheet name="42." sheetId="72" r:id="rId48"/>
    <sheet name="43" sheetId="73" r:id="rId49"/>
    <sheet name="44" sheetId="74" r:id="rId50"/>
  </sheets>
  <externalReferences>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s>
  <definedNames>
    <definedName name="_xlnm._FilterDatabase" localSheetId="17" hidden="1">'15'!$A$4:$IU$57</definedName>
    <definedName name="_xlnm._FilterDatabase" localSheetId="6" hidden="1">'5.'!#REF!</definedName>
    <definedName name="_____________A01" localSheetId="19">#REF!</definedName>
    <definedName name="_______________A08" localSheetId="19">'[1]A01-1'!$A$5:$C$36</definedName>
    <definedName name="__4A08_" localSheetId="19">'[1]A01-1'!$A$5:$C$36</definedName>
    <definedName name="_2A01_" localSheetId="19">#REF!</definedName>
    <definedName name="_a8756" localSheetId="19">'[2]A01-1'!$A$5:$C$36</definedName>
    <definedName name="_A01" localSheetId="19">#REF!</definedName>
    <definedName name="___A08" localSheetId="19">'[3]A01-1'!$A$5:$C$36</definedName>
    <definedName name="__________qyc1234" localSheetId="19">#REF!</definedName>
    <definedName name="_______________A01" localSheetId="19">#REF!</definedName>
    <definedName name="________________qyc1234" localSheetId="19">#REF!</definedName>
    <definedName name="___1A01_" localSheetId="19">#REF!</definedName>
    <definedName name="___2A08_" localSheetId="19">'[1]A01-1'!$A$5:$C$36</definedName>
    <definedName name="___A01" localSheetId="19">#REF!</definedName>
    <definedName name="地区名称" localSheetId="19">#REF!</definedName>
    <definedName name="______________A08" localSheetId="19">'[4]A01-1'!$A$5:$C$36</definedName>
    <definedName name="__2A01_" localSheetId="19">#REF!</definedName>
    <definedName name="_1A01_" localSheetId="19">#REF!</definedName>
    <definedName name="____2A08_" localSheetId="19">'[5]A01-1'!$A$5:$C$36</definedName>
    <definedName name="____1A01_" localSheetId="19">#REF!</definedName>
    <definedName name="支出" localSheetId="19">#REF!</definedName>
    <definedName name="____A08" localSheetId="19">'[3]A01-1'!$A$5:$C$36</definedName>
    <definedName name="Database" localSheetId="19">#REF!</definedName>
    <definedName name="__A08" localSheetId="19">'[1]A01-1'!$A$5:$C$36</definedName>
    <definedName name="____________________A01" localSheetId="19">#REF!</definedName>
    <definedName name="_xlnm.Print_Area" localSheetId="19">'17'!$A$1:$B$27</definedName>
    <definedName name="____A01" localSheetId="19">#REF!</definedName>
    <definedName name="_____________________A08" localSheetId="19">'[2]A01-1'!$A$5:$C$36</definedName>
    <definedName name="_xlnm.Print_Titles" localSheetId="19">'17'!$1:$4</definedName>
    <definedName name="_4A08_" localSheetId="19">'[1]A01-1'!$A$5:$C$36</definedName>
    <definedName name="__A01" localSheetId="19">#REF!</definedName>
    <definedName name="_qyc1234" localSheetId="19">#REF!</definedName>
    <definedName name="__2A08_" localSheetId="19">'[1]A01-1'!$A$5:$C$36</definedName>
    <definedName name="__1A01_" localSheetId="19">#REF!</definedName>
    <definedName name="_A08" localSheetId="19">'[1]A01-1'!$A$5:$C$36</definedName>
    <definedName name="_xlnm.Print_Area" localSheetId="45">'40.'!$A:$E</definedName>
    <definedName name="地区名称" localSheetId="27">#REF!</definedName>
    <definedName name="__4A08_" localSheetId="27">'[6]A01-1'!$A$5:$C$36</definedName>
    <definedName name="___________A01" localSheetId="27">#REF!</definedName>
    <definedName name="____1A01_" localSheetId="27">#REF!</definedName>
    <definedName name="________qyc1234" localSheetId="27">#REF!</definedName>
    <definedName name="_____qyc1234" localSheetId="27">#REF!</definedName>
    <definedName name="__1A01_" localSheetId="27">#REF!</definedName>
    <definedName name="____________A01" localSheetId="27">#REF!</definedName>
    <definedName name="_________A01" localSheetId="27">#REF!</definedName>
    <definedName name="_xlnm.Print_Titles" localSheetId="27">'24'!$2:$4</definedName>
    <definedName name="_____A08" localSheetId="27">'[7]A01-1'!$A$5:$C$36</definedName>
    <definedName name="_qyc1234" localSheetId="27">#REF!</definedName>
    <definedName name="__________qyc1234" localSheetId="27">#REF!</definedName>
    <definedName name="_a8756" localSheetId="27">'[7]A01-1'!$A$5:$C$36</definedName>
    <definedName name="_____A01" localSheetId="27">#REF!</definedName>
    <definedName name="______________A01" localSheetId="27">#REF!</definedName>
    <definedName name="_____________A08" localSheetId="27">'[8]A01-1'!$A$5:$C$36</definedName>
    <definedName name="_________qyc1234" localSheetId="27">#REF!</definedName>
    <definedName name="___qyc1234" localSheetId="27">#REF!</definedName>
    <definedName name="_____________A01" localSheetId="27">#REF!</definedName>
    <definedName name="_______A08" localSheetId="27">'[9]A01-1'!$A$5:$C$36</definedName>
    <definedName name="____2A08_" localSheetId="27">'[10]A01-1'!$A$5:$C$36</definedName>
    <definedName name="_______A01" localSheetId="27">#REF!</definedName>
    <definedName name="_A08" localSheetId="27">'[6]A01-1'!$A$5:$C$36</definedName>
    <definedName name="__A08" localSheetId="27">'[6]A01-1'!$A$5:$C$36</definedName>
    <definedName name="支出" localSheetId="27">#REF!</definedName>
    <definedName name="___A08" localSheetId="27">'[11]A01-1'!$A$5:$C$36</definedName>
    <definedName name="___1A01_" localSheetId="27">#REF!</definedName>
    <definedName name="__2A08_" localSheetId="27">'[6]A01-1'!$A$5:$C$36</definedName>
    <definedName name="分类" localSheetId="27">#REF!</definedName>
    <definedName name="__A01" localSheetId="27">#REF!</definedName>
    <definedName name="_A01" localSheetId="27">#REF!</definedName>
    <definedName name="___A01" localSheetId="27">#REF!</definedName>
    <definedName name="_2A01_" localSheetId="27">#REF!</definedName>
    <definedName name="______qyc1234" localSheetId="27">#REF!</definedName>
    <definedName name="__qyc1234" localSheetId="27">#REF!</definedName>
    <definedName name="行业" localSheetId="27">[12]Sheet1!$W$2:$W$9</definedName>
    <definedName name="______A01" localSheetId="27">#REF!</definedName>
    <definedName name="__________A01" localSheetId="27">#REF!</definedName>
    <definedName name="____A08" localSheetId="27">'[11]A01-1'!$A$5:$C$36</definedName>
    <definedName name="_4A08_" localSheetId="27">'[6]A01-1'!$A$5:$C$36</definedName>
    <definedName name="Database" localSheetId="27">#REF!</definedName>
    <definedName name="___________qyc1234" localSheetId="27">#REF!</definedName>
    <definedName name="____A01" localSheetId="27">#REF!</definedName>
    <definedName name="__2A01_" localSheetId="27">#REF!</definedName>
    <definedName name="_______________A08" localSheetId="27">'[6]A01-1'!$A$5:$C$36</definedName>
    <definedName name="形式" localSheetId="27">#REF!</definedName>
    <definedName name="_1A01_" localSheetId="27">#REF!</definedName>
    <definedName name="____qyc1234" localSheetId="27">#REF!</definedName>
    <definedName name="_______________A01" localSheetId="27">#REF!</definedName>
    <definedName name="市州" localSheetId="27">[12]Sheet1!$A$2:$U$2</definedName>
    <definedName name="_______qyc1234" localSheetId="27">#REF!</definedName>
    <definedName name="________A01" localSheetId="27">#REF!</definedName>
    <definedName name="___2A08_" localSheetId="27">'[6]A01-1'!$A$5:$C$36</definedName>
    <definedName name="_______________A08" localSheetId="37">'[13]A01-1'!$A$5:$C$36</definedName>
    <definedName name="__4A08_" localSheetId="37">'[13]A01-1'!$A$5:$C$36</definedName>
    <definedName name="_2A01_" localSheetId="37">#REF!</definedName>
    <definedName name="_a8756" localSheetId="37">'[14]A01-1'!$A$5:$C$36</definedName>
    <definedName name="_A01" localSheetId="37">#REF!</definedName>
    <definedName name="___A08" localSheetId="37">'[15]A01-1'!$A$5:$C$36</definedName>
    <definedName name="_______________A01" localSheetId="37">#REF!</definedName>
    <definedName name="___1A01_" localSheetId="37">#REF!</definedName>
    <definedName name="___2A08_" localSheetId="37">'[13]A01-1'!$A$5:$C$36</definedName>
    <definedName name="___A01" localSheetId="37">#REF!</definedName>
    <definedName name="地区名称" localSheetId="37">#REF!</definedName>
    <definedName name="__2A01_" localSheetId="37">#REF!</definedName>
    <definedName name="_1A01_" localSheetId="37">#REF!</definedName>
    <definedName name="_2A08_" localSheetId="37">'[16]A01-1'!$A$5:$C$36</definedName>
    <definedName name="____2A08_" localSheetId="37">'[17]A01-1'!$A$5:$C$36</definedName>
    <definedName name="____1A01_" localSheetId="37">#REF!</definedName>
    <definedName name="支出" localSheetId="37">#REF!</definedName>
    <definedName name="____A08" localSheetId="37">'[15]A01-1'!$A$5:$C$36</definedName>
    <definedName name="Database" localSheetId="37">#REF!</definedName>
    <definedName name="__A08" localSheetId="37">'[13]A01-1'!$A$5:$C$36</definedName>
    <definedName name="__________________________________A01" localSheetId="37">#REF!</definedName>
    <definedName name="____A01" localSheetId="37">#REF!</definedName>
    <definedName name="_xlnm.Print_Titles" localSheetId="37">'33'!$1:$4</definedName>
    <definedName name="_4A08_" localSheetId="37">'[13]A01-1'!$A$5:$C$36</definedName>
    <definedName name="__A01" localSheetId="37">#REF!</definedName>
    <definedName name="______________________________qyc1234" localSheetId="37">#REF!</definedName>
    <definedName name="_qyc1234" localSheetId="37">#REF!</definedName>
    <definedName name="__2A08_" localSheetId="37">'[13]A01-1'!$A$5:$C$36</definedName>
    <definedName name="__1A01_" localSheetId="37">#REF!</definedName>
    <definedName name="_A08" localSheetId="37">'[13]A01-1'!$A$5:$C$36</definedName>
    <definedName name="___________________________________A08" localSheetId="37">'[14]A01-1'!$A$5:$C$36</definedName>
    <definedName name="_________________A01" localSheetId="16">#REF!</definedName>
    <definedName name="_____________A01" localSheetId="16">#REF!</definedName>
    <definedName name="_______________A08" localSheetId="16">'[1]A01-1'!$A$5:$C$36</definedName>
    <definedName name="__4A08_" localSheetId="16">'[1]A01-1'!$A$5:$C$36</definedName>
    <definedName name="_2A01_" localSheetId="16">#REF!</definedName>
    <definedName name="_a8756" localSheetId="16">'[2]A01-1'!$A$5:$C$36</definedName>
    <definedName name="_A01" localSheetId="16">#REF!</definedName>
    <definedName name="___A08" localSheetId="16">'[3]A01-1'!$A$5:$C$36</definedName>
    <definedName name="__________qyc1234" localSheetId="16">#REF!</definedName>
    <definedName name="_______________A01" localSheetId="16">#REF!</definedName>
    <definedName name="___1A01_" localSheetId="16">#REF!</definedName>
    <definedName name="___2A08_" localSheetId="16">'[1]A01-1'!$A$5:$C$36</definedName>
    <definedName name="___A01" localSheetId="16">#REF!</definedName>
    <definedName name="地区名称" localSheetId="16">#REF!</definedName>
    <definedName name="______________A08" localSheetId="16">'[4]A01-1'!$A$5:$C$36</definedName>
    <definedName name="__2A01_" localSheetId="16">#REF!</definedName>
    <definedName name="_1A01_" localSheetId="16">#REF!</definedName>
    <definedName name="____2A08_" localSheetId="16">'[5]A01-1'!$A$5:$C$36</definedName>
    <definedName name="____1A01_" localSheetId="16">#REF!</definedName>
    <definedName name="支出" localSheetId="16">#REF!</definedName>
    <definedName name="____A08" localSheetId="16">'[3]A01-1'!$A$5:$C$36</definedName>
    <definedName name="Database" localSheetId="16">#REF!</definedName>
    <definedName name="__A08" localSheetId="16">'[1]A01-1'!$A$5:$C$36</definedName>
    <definedName name="_xlnm.Print_Area" localSheetId="16">'14'!$A$1:$B$27</definedName>
    <definedName name="____A01" localSheetId="16">#REF!</definedName>
    <definedName name="_xlnm.Print_Titles" localSheetId="16">'14'!$1:$4</definedName>
    <definedName name="_4A08_" localSheetId="16">'[1]A01-1'!$A$5:$C$36</definedName>
    <definedName name="_____________qyc1234" localSheetId="16">#REF!</definedName>
    <definedName name="__A01" localSheetId="16">#REF!</definedName>
    <definedName name="_qyc1234" localSheetId="16">#REF!</definedName>
    <definedName name="__2A08_" localSheetId="16">'[1]A01-1'!$A$5:$C$36</definedName>
    <definedName name="__1A01_" localSheetId="16">#REF!</definedName>
    <definedName name="__________________A08" localSheetId="16">'[2]A01-1'!$A$5:$C$36</definedName>
    <definedName name="_A08" localSheetId="16">'[1]A01-1'!$A$5:$C$36</definedName>
    <definedName name="_______________A08" localSheetId="32">'[13]A01-1'!$A$5:$C$36</definedName>
    <definedName name="__4A08_" localSheetId="32">'[13]A01-1'!$A$5:$C$36</definedName>
    <definedName name="_2A01_" localSheetId="32">#REF!</definedName>
    <definedName name="_a8756" localSheetId="32">'[14]A01-1'!$A$5:$C$36</definedName>
    <definedName name="_A01" localSheetId="32">#REF!</definedName>
    <definedName name="___A08" localSheetId="32">'[15]A01-1'!$A$5:$C$36</definedName>
    <definedName name="_____________________________A01" localSheetId="32">#REF!</definedName>
    <definedName name="_______________A01" localSheetId="32">#REF!</definedName>
    <definedName name="___1A01_" localSheetId="32">#REF!</definedName>
    <definedName name="___2A08_" localSheetId="32">'[13]A01-1'!$A$5:$C$36</definedName>
    <definedName name="___A01" localSheetId="32">#REF!</definedName>
    <definedName name="地区名称" localSheetId="32">#REF!</definedName>
    <definedName name="_________________________qyc1234" localSheetId="32">#REF!</definedName>
    <definedName name="__2A01_" localSheetId="32">#REF!</definedName>
    <definedName name="_1A01_" localSheetId="32">#REF!</definedName>
    <definedName name="_2A08_" localSheetId="32">'[16]A01-1'!$A$5:$C$36</definedName>
    <definedName name="____2A08_" localSheetId="32">'[17]A01-1'!$A$5:$C$36</definedName>
    <definedName name="____1A01_" localSheetId="32">#REF!</definedName>
    <definedName name="支出" localSheetId="32">#REF!</definedName>
    <definedName name="____A08" localSheetId="32">'[15]A01-1'!$A$5:$C$36</definedName>
    <definedName name="Database" localSheetId="32">#REF!</definedName>
    <definedName name="__A08" localSheetId="32">'[13]A01-1'!$A$5:$C$36</definedName>
    <definedName name="____A01" localSheetId="32">#REF!</definedName>
    <definedName name="_xlnm.Print_Titles" localSheetId="32">'28'!$1:$4</definedName>
    <definedName name="_4A08_" localSheetId="32">'[13]A01-1'!$A$5:$C$36</definedName>
    <definedName name="__A01" localSheetId="32">#REF!</definedName>
    <definedName name="_qyc1234" localSheetId="32">#REF!</definedName>
    <definedName name="__2A08_" localSheetId="32">'[13]A01-1'!$A$5:$C$36</definedName>
    <definedName name="__1A01_" localSheetId="32">#REF!</definedName>
    <definedName name="______________________________A08" localSheetId="32">'[14]A01-1'!$A$5:$C$36</definedName>
    <definedName name="_A08" localSheetId="32">'[13]A01-1'!$A$5:$C$36</definedName>
    <definedName name="地区名称" localSheetId="24">#REF!</definedName>
    <definedName name="__4A08_" localSheetId="24">'[6]A01-1'!$A$5:$C$36</definedName>
    <definedName name="___________A01" localSheetId="24">#REF!</definedName>
    <definedName name="____1A01_" localSheetId="24">#REF!</definedName>
    <definedName name="________qyc1234" localSheetId="24">#REF!</definedName>
    <definedName name="_____qyc1234" localSheetId="24">#REF!</definedName>
    <definedName name="__1A01_" localSheetId="24">#REF!</definedName>
    <definedName name="____________A01" localSheetId="24">#REF!</definedName>
    <definedName name="_________A01" localSheetId="24">#REF!</definedName>
    <definedName name="_xlnm.Print_Titles" localSheetId="24">'21'!$2:$4</definedName>
    <definedName name="_____A08" localSheetId="24">'[7]A01-1'!$A$5:$C$36</definedName>
    <definedName name="_qyc1234" localSheetId="24">#REF!</definedName>
    <definedName name="__________qyc1234" localSheetId="24">#REF!</definedName>
    <definedName name="_a8756" localSheetId="24">'[7]A01-1'!$A$5:$C$36</definedName>
    <definedName name="_____A01" localSheetId="24">#REF!</definedName>
    <definedName name="______________A01" localSheetId="24">#REF!</definedName>
    <definedName name="_____________A08" localSheetId="24">'[8]A01-1'!$A$5:$C$36</definedName>
    <definedName name="_________qyc1234" localSheetId="24">#REF!</definedName>
    <definedName name="___qyc1234" localSheetId="24">#REF!</definedName>
    <definedName name="_____________A01" localSheetId="24">#REF!</definedName>
    <definedName name="_______A08" localSheetId="24">'[9]A01-1'!$A$5:$C$36</definedName>
    <definedName name="____2A08_" localSheetId="24">'[10]A01-1'!$A$5:$C$36</definedName>
    <definedName name="_______A01" localSheetId="24">#REF!</definedName>
    <definedName name="_A08" localSheetId="24">'[6]A01-1'!$A$5:$C$36</definedName>
    <definedName name="__A08" localSheetId="24">'[6]A01-1'!$A$5:$C$36</definedName>
    <definedName name="支出" localSheetId="24">#REF!</definedName>
    <definedName name="___A08" localSheetId="24">'[11]A01-1'!$A$5:$C$36</definedName>
    <definedName name="___1A01_" localSheetId="24">#REF!</definedName>
    <definedName name="__2A08_" localSheetId="24">'[6]A01-1'!$A$5:$C$36</definedName>
    <definedName name="分类" localSheetId="24">#REF!</definedName>
    <definedName name="__A01" localSheetId="24">#REF!</definedName>
    <definedName name="_A01" localSheetId="24">#REF!</definedName>
    <definedName name="___A01" localSheetId="24">#REF!</definedName>
    <definedName name="_2A01_" localSheetId="24">#REF!</definedName>
    <definedName name="______qyc1234" localSheetId="24">#REF!</definedName>
    <definedName name="__qyc1234" localSheetId="24">#REF!</definedName>
    <definedName name="行业" localSheetId="24">[12]Sheet1!$W$2:$W$9</definedName>
    <definedName name="______A01" localSheetId="24">#REF!</definedName>
    <definedName name="__________A01" localSheetId="24">#REF!</definedName>
    <definedName name="____A08" localSheetId="24">'[11]A01-1'!$A$5:$C$36</definedName>
    <definedName name="_4A08_" localSheetId="24">'[6]A01-1'!$A$5:$C$36</definedName>
    <definedName name="Database" localSheetId="24">#REF!</definedName>
    <definedName name="___________qyc1234" localSheetId="24">#REF!</definedName>
    <definedName name="____A01" localSheetId="24">#REF!</definedName>
    <definedName name="__2A01_" localSheetId="24">#REF!</definedName>
    <definedName name="_______________A08" localSheetId="24">'[6]A01-1'!$A$5:$C$36</definedName>
    <definedName name="形式" localSheetId="24">#REF!</definedName>
    <definedName name="_1A01_" localSheetId="24">#REF!</definedName>
    <definedName name="____qyc1234" localSheetId="24">#REF!</definedName>
    <definedName name="_______________A01" localSheetId="24">#REF!</definedName>
    <definedName name="市州" localSheetId="24">[12]Sheet1!$A$2:$U$2</definedName>
    <definedName name="_______qyc1234" localSheetId="24">#REF!</definedName>
    <definedName name="________A01" localSheetId="24">#REF!</definedName>
    <definedName name="___2A08_" localSheetId="24">'[6]A01-1'!$A$5:$C$36</definedName>
    <definedName name="_xlnm.Print_Area" localSheetId="39">'34.'!$A:$G</definedName>
    <definedName name="_____________A01" localSheetId="21">#REF!</definedName>
    <definedName name="______________________A08" localSheetId="21">'[2]A01-1'!$A$5:$C$36</definedName>
    <definedName name="_______________A08" localSheetId="21">'[1]A01-1'!$A$5:$C$36</definedName>
    <definedName name="__4A08_" localSheetId="21">'[1]A01-1'!$A$5:$C$36</definedName>
    <definedName name="_2A01_" localSheetId="21">#REF!</definedName>
    <definedName name="_a8756" localSheetId="21">'[2]A01-1'!$A$5:$C$36</definedName>
    <definedName name="_A01" localSheetId="21">#REF!</definedName>
    <definedName name="___A08" localSheetId="21">'[3]A01-1'!$A$5:$C$36</definedName>
    <definedName name="__________qyc1234" localSheetId="21">#REF!</definedName>
    <definedName name="_______________A01" localSheetId="21">#REF!</definedName>
    <definedName name="___1A01_" localSheetId="21">#REF!</definedName>
    <definedName name="___2A08_" localSheetId="21">'[1]A01-1'!$A$5:$C$36</definedName>
    <definedName name="___A01" localSheetId="21">#REF!</definedName>
    <definedName name="地区名称" localSheetId="21">#REF!</definedName>
    <definedName name="______________A08" localSheetId="21">'[4]A01-1'!$A$5:$C$36</definedName>
    <definedName name="__2A01_" localSheetId="21">#REF!</definedName>
    <definedName name="_1A01_" localSheetId="21">#REF!</definedName>
    <definedName name="____1A01_" localSheetId="21">#REF!</definedName>
    <definedName name="____2A08_" localSheetId="21">'[5]A01-1'!$A$5:$C$36</definedName>
    <definedName name="支出" localSheetId="21">#REF!</definedName>
    <definedName name="____A08" localSheetId="21">'[3]A01-1'!$A$5:$C$36</definedName>
    <definedName name="_________________qyc1234" localSheetId="21">#REF!</definedName>
    <definedName name="Database" localSheetId="21">#REF!</definedName>
    <definedName name="__A08" localSheetId="21">'[1]A01-1'!$A$5:$C$36</definedName>
    <definedName name="_xlnm.Print_Area" localSheetId="21">'19'!$A$1:$D$16</definedName>
    <definedName name="____A01" localSheetId="21">#REF!</definedName>
    <definedName name="_4A08_" localSheetId="21">'[1]A01-1'!$A$5:$C$36</definedName>
    <definedName name="__A01" localSheetId="21">#REF!</definedName>
    <definedName name="_____________________A01" localSheetId="21">#REF!</definedName>
    <definedName name="_qyc1234" localSheetId="21">#REF!</definedName>
    <definedName name="__2A08_" localSheetId="21">'[1]A01-1'!$A$5:$C$36</definedName>
    <definedName name="____________A08" localSheetId="21">'[18]A01-1'!$A$5:$C$36</definedName>
    <definedName name="__1A01_" localSheetId="21">#REF!</definedName>
    <definedName name="_A08" localSheetId="21">'[1]A01-1'!$A$5:$C$36</definedName>
    <definedName name="____________A01" localSheetId="21">#REF!</definedName>
    <definedName name="_xlnm.Print_Area" localSheetId="40">'35.  '!$A:$C</definedName>
    <definedName name="_xlnm.Print_Area" localSheetId="42">'37.'!$A:$D</definedName>
    <definedName name="_xlnm.Print_Area" localSheetId="43">'38.'!$A:$B</definedName>
    <definedName name="_xlnm.Print_Area" localSheetId="4">'3.'!$A$1:$D$32</definedName>
    <definedName name="地区名称" localSheetId="4">#REF!</definedName>
    <definedName name="_xlnm.Print_Titles" localSheetId="4">'3.'!$1:$3</definedName>
    <definedName name="_______________A08" localSheetId="13">'[13]A01-1'!$A$5:$C$36</definedName>
    <definedName name="__4A08_" localSheetId="13">'[13]A01-1'!$A$5:$C$36</definedName>
    <definedName name="_2A01_" localSheetId="13">#REF!</definedName>
    <definedName name="_a8756" localSheetId="13">'[14]A01-1'!$A$5:$C$36</definedName>
    <definedName name="_______________________qyc1234" localSheetId="13">#REF!</definedName>
    <definedName name="_A01" localSheetId="13">#REF!</definedName>
    <definedName name="___A08" localSheetId="13">'[15]A01-1'!$A$5:$C$36</definedName>
    <definedName name="_______________A01" localSheetId="13">#REF!</definedName>
    <definedName name="___1A01_" localSheetId="13">#REF!</definedName>
    <definedName name="___2A08_" localSheetId="13">'[13]A01-1'!$A$5:$C$36</definedName>
    <definedName name="___A01" localSheetId="13">#REF!</definedName>
    <definedName name="地区名称" localSheetId="13">#REF!</definedName>
    <definedName name="___________________________A01" localSheetId="13">#REF!</definedName>
    <definedName name="__2A01_" localSheetId="13">#REF!</definedName>
    <definedName name="_1A01_" localSheetId="13">#REF!</definedName>
    <definedName name="_2A08_" localSheetId="13">'[16]A01-1'!$A$5:$C$36</definedName>
    <definedName name="____2A08_" localSheetId="13">'[17]A01-1'!$A$5:$C$36</definedName>
    <definedName name="____1A01_" localSheetId="13">#REF!</definedName>
    <definedName name="支出" localSheetId="13">#REF!</definedName>
    <definedName name="____A08" localSheetId="13">'[15]A01-1'!$A$5:$C$36</definedName>
    <definedName name="Database" localSheetId="13">#REF!</definedName>
    <definedName name="__A08" localSheetId="13">'[13]A01-1'!$A$5:$C$36</definedName>
    <definedName name="_xlnm.Print_Area" localSheetId="13">'12'!$A$1:$D$30</definedName>
    <definedName name="____A01" localSheetId="13">#REF!</definedName>
    <definedName name="_xlnm.Print_Titles" localSheetId="13">'12'!$1:$4</definedName>
    <definedName name="_4A08_" localSheetId="13">'[13]A01-1'!$A$5:$C$36</definedName>
    <definedName name="__A01" localSheetId="13">#REF!</definedName>
    <definedName name="_qyc1234" localSheetId="13">#REF!</definedName>
    <definedName name="__2A08_" localSheetId="13">'[13]A01-1'!$A$5:$C$36</definedName>
    <definedName name="__1A01_" localSheetId="13">#REF!</definedName>
    <definedName name="____________________________A08" localSheetId="13">'[14]A01-1'!$A$5:$C$36</definedName>
    <definedName name="_A08" localSheetId="13">'[13]A01-1'!$A$5:$C$36</definedName>
    <definedName name="_____________________________A08" localSheetId="14">'[14]A01-1'!$A$5:$C$36</definedName>
    <definedName name="_______________A08" localSheetId="14">'[13]A01-1'!$A$5:$C$36</definedName>
    <definedName name="__4A08_" localSheetId="14">'[13]A01-1'!$A$5:$C$36</definedName>
    <definedName name="_2A01_" localSheetId="14">#REF!</definedName>
    <definedName name="_a8756" localSheetId="14">'[14]A01-1'!$A$5:$C$36</definedName>
    <definedName name="____________________________A01" localSheetId="14">#REF!</definedName>
    <definedName name="_A01" localSheetId="14">#REF!</definedName>
    <definedName name="___A08" localSheetId="14">'[15]A01-1'!$A$5:$C$36</definedName>
    <definedName name="_______________A01" localSheetId="14">#REF!</definedName>
    <definedName name="___1A01_" localSheetId="14">#REF!</definedName>
    <definedName name="___2A08_" localSheetId="14">'[13]A01-1'!$A$5:$C$36</definedName>
    <definedName name="___A01" localSheetId="14">#REF!</definedName>
    <definedName name="地区名称" localSheetId="14">#REF!</definedName>
    <definedName name="________________________qyc1234" localSheetId="14">#REF!</definedName>
    <definedName name="__2A01_" localSheetId="14">#REF!</definedName>
    <definedName name="_1A01_" localSheetId="14">#REF!</definedName>
    <definedName name="_2A08_" localSheetId="14">'[16]A01-1'!$A$5:$C$36</definedName>
    <definedName name="____2A08_" localSheetId="14">'[17]A01-1'!$A$5:$C$36</definedName>
    <definedName name="____1A01_" localSheetId="14">#REF!</definedName>
    <definedName name="支出" localSheetId="14">#REF!</definedName>
    <definedName name="____A08" localSheetId="14">'[15]A01-1'!$A$5:$C$36</definedName>
    <definedName name="Database" localSheetId="14">#REF!</definedName>
    <definedName name="__A08" localSheetId="14">'[13]A01-1'!$A$5:$C$36</definedName>
    <definedName name="_xlnm.Print_Area" localSheetId="14">'13'!$A$1:$J$23</definedName>
    <definedName name="____A01" localSheetId="14">#REF!</definedName>
    <definedName name="_xlnm.Print_Titles" localSheetId="14">'13'!$1:$5</definedName>
    <definedName name="_4A08_" localSheetId="14">'[13]A01-1'!$A$5:$C$36</definedName>
    <definedName name="__A01" localSheetId="14">#REF!</definedName>
    <definedName name="_qyc1234" localSheetId="14">#REF!</definedName>
    <definedName name="__2A08_" localSheetId="14">'[13]A01-1'!$A$5:$C$36</definedName>
    <definedName name="__1A01_" localSheetId="14">#REF!</definedName>
    <definedName name="_A08" localSheetId="14">'[13]A01-1'!$A$5:$C$36</definedName>
    <definedName name="地区名称" localSheetId="29">#REF!</definedName>
    <definedName name="__4A08_" localSheetId="29">'[6]A01-1'!$A$5:$C$36</definedName>
    <definedName name="___________A01" localSheetId="29">#REF!</definedName>
    <definedName name="____1A01_" localSheetId="29">#REF!</definedName>
    <definedName name="________qyc1234" localSheetId="29">#REF!</definedName>
    <definedName name="_____qyc1234" localSheetId="29">#REF!</definedName>
    <definedName name="__1A01_" localSheetId="29">#REF!</definedName>
    <definedName name="____________A01" localSheetId="29">#REF!</definedName>
    <definedName name="_________A01" localSheetId="29">#REF!</definedName>
    <definedName name="_____A08" localSheetId="29">'[7]A01-1'!$A$5:$C$36</definedName>
    <definedName name="_qyc1234" localSheetId="29">#REF!</definedName>
    <definedName name="__________qyc1234" localSheetId="29">#REF!</definedName>
    <definedName name="_a8756" localSheetId="29">'[7]A01-1'!$A$5:$C$36</definedName>
    <definedName name="_____A01" localSheetId="29">#REF!</definedName>
    <definedName name="______________A01" localSheetId="29">#REF!</definedName>
    <definedName name="_____________A08" localSheetId="29">'[8]A01-1'!$A$5:$C$36</definedName>
    <definedName name="_________qyc1234" localSheetId="29">#REF!</definedName>
    <definedName name="___qyc1234" localSheetId="29">#REF!</definedName>
    <definedName name="_____________A01" localSheetId="29">#REF!</definedName>
    <definedName name="_______A08" localSheetId="29">'[9]A01-1'!$A$5:$C$36</definedName>
    <definedName name="____2A08_" localSheetId="29">'[10]A01-1'!$A$5:$C$36</definedName>
    <definedName name="_______A01" localSheetId="29">#REF!</definedName>
    <definedName name="_A08" localSheetId="29">'[6]A01-1'!$A$5:$C$36</definedName>
    <definedName name="__A08" localSheetId="29">'[6]A01-1'!$A$5:$C$36</definedName>
    <definedName name="支出" localSheetId="29">#REF!</definedName>
    <definedName name="___A08" localSheetId="29">'[19]A01-1'!$A$5:$C$36</definedName>
    <definedName name="___1A01_" localSheetId="29">#REF!</definedName>
    <definedName name="__2A08_" localSheetId="29">'[6]A01-1'!$A$5:$C$36</definedName>
    <definedName name="分类" localSheetId="29">#REF!</definedName>
    <definedName name="__A01" localSheetId="29">#REF!</definedName>
    <definedName name="_A01" localSheetId="29">#REF!</definedName>
    <definedName name="___A01" localSheetId="29">#REF!</definedName>
    <definedName name="_2A01_" localSheetId="29">#REF!</definedName>
    <definedName name="____________qyc1234" localSheetId="29">#REF!</definedName>
    <definedName name="______qyc1234" localSheetId="29">#REF!</definedName>
    <definedName name="__qyc1234" localSheetId="29">#REF!</definedName>
    <definedName name="行业" localSheetId="29">[12]Sheet1!$W$2:$W$9</definedName>
    <definedName name="______A01" localSheetId="29">#REF!</definedName>
    <definedName name="__________A01" localSheetId="29">#REF!</definedName>
    <definedName name="____A08" localSheetId="29">'[19]A01-1'!$A$5:$C$36</definedName>
    <definedName name="_4A08_" localSheetId="29">'[6]A01-1'!$A$5:$C$36</definedName>
    <definedName name="Database" localSheetId="29">#REF!</definedName>
    <definedName name="____A01" localSheetId="29">#REF!</definedName>
    <definedName name="__2A01_" localSheetId="29">#REF!</definedName>
    <definedName name="_______________A08" localSheetId="29">'[6]A01-1'!$A$5:$C$36</definedName>
    <definedName name="形式" localSheetId="29">#REF!</definedName>
    <definedName name="_1A01_" localSheetId="29">#REF!</definedName>
    <definedName name="____qyc1234" localSheetId="29">#REF!</definedName>
    <definedName name="_______________A01" localSheetId="29">#REF!</definedName>
    <definedName name="市州" localSheetId="29">[12]Sheet1!$A$2:$U$2</definedName>
    <definedName name="_______qyc1234" localSheetId="29">#REF!</definedName>
    <definedName name="________A01" localSheetId="29">#REF!</definedName>
    <definedName name="___2A08_" localSheetId="29">'[6]A01-1'!$A$5:$C$36</definedName>
    <definedName name="地区名称" localSheetId="30">#REF!</definedName>
    <definedName name="__4A08_" localSheetId="30">'[20]A01-1'!$A$5:$C$36</definedName>
    <definedName name="___________A01" localSheetId="30">#REF!</definedName>
    <definedName name="____1A01_" localSheetId="30">#REF!</definedName>
    <definedName name="________qyc1234" localSheetId="30">#REF!</definedName>
    <definedName name="_____qyc1234" localSheetId="30">#REF!</definedName>
    <definedName name="__1A01_" localSheetId="30">#REF!</definedName>
    <definedName name="____________A01" localSheetId="30">#REF!</definedName>
    <definedName name="_________A01" localSheetId="30">#REF!</definedName>
    <definedName name="_qyc1234" localSheetId="30">#REF!</definedName>
    <definedName name="__________qyc1234" localSheetId="30">#REF!</definedName>
    <definedName name="_a8756" localSheetId="30">'[21]A01-1'!$A$5:$C$36</definedName>
    <definedName name="_____A01" localSheetId="30">#REF!</definedName>
    <definedName name="_____________A08" localSheetId="30">'[8]A01-1'!$A$5:$C$36</definedName>
    <definedName name="_________qyc1234" localSheetId="30">#REF!</definedName>
    <definedName name="___qyc1234" localSheetId="30">#REF!</definedName>
    <definedName name="_____________A01" localSheetId="30">#REF!</definedName>
    <definedName name="_______A08" localSheetId="30">'[9]A01-1'!$A$5:$C$36</definedName>
    <definedName name="____2A08_" localSheetId="30">'[22]A01-1'!$A$5:$C$36</definedName>
    <definedName name="_______A01" localSheetId="30">#REF!</definedName>
    <definedName name="_A08" localSheetId="30">'[20]A01-1'!$A$5:$C$36</definedName>
    <definedName name="__A08" localSheetId="30">'[20]A01-1'!$A$5:$C$36</definedName>
    <definedName name="支出" localSheetId="30">#REF!</definedName>
    <definedName name="___A08" localSheetId="30">'[23]A01-1'!$A$5:$C$36</definedName>
    <definedName name="___1A01_" localSheetId="30">#REF!</definedName>
    <definedName name="__2A08_" localSheetId="30">'[20]A01-1'!$A$5:$C$36</definedName>
    <definedName name="分类" localSheetId="30">#REF!</definedName>
    <definedName name="__A01" localSheetId="30">#REF!</definedName>
    <definedName name="_A01" localSheetId="30">#REF!</definedName>
    <definedName name="___A01" localSheetId="30">#REF!</definedName>
    <definedName name="_2A01_" localSheetId="30">#REF!</definedName>
    <definedName name="______qyc1234" localSheetId="30">#REF!</definedName>
    <definedName name="__qyc1234" localSheetId="30">#REF!</definedName>
    <definedName name="行业" localSheetId="30">[12]Sheet1!$W$2:$W$9</definedName>
    <definedName name="______A01" localSheetId="30">#REF!</definedName>
    <definedName name="__________A01" localSheetId="30">#REF!</definedName>
    <definedName name="____A08" localSheetId="30">'[23]A01-1'!$A$5:$C$36</definedName>
    <definedName name="_4A08_" localSheetId="30">'[20]A01-1'!$A$5:$C$36</definedName>
    <definedName name="Database" localSheetId="30">#REF!</definedName>
    <definedName name="_xlnm.Print_Area" localSheetId="30">'27'!$A$1:$D$15</definedName>
    <definedName name="____A01" localSheetId="30">#REF!</definedName>
    <definedName name="__2A01_" localSheetId="30">#REF!</definedName>
    <definedName name="_______________A08" localSheetId="30">'[20]A01-1'!$A$5:$C$36</definedName>
    <definedName name="形式" localSheetId="30">#REF!</definedName>
    <definedName name="_1A01_" localSheetId="30">#REF!</definedName>
    <definedName name="____qyc1234" localSheetId="30">#REF!</definedName>
    <definedName name="_______________A01" localSheetId="30">#REF!</definedName>
    <definedName name="市州" localSheetId="30">[12]Sheet1!$A$2:$U$2</definedName>
    <definedName name="_______qyc1234" localSheetId="30">#REF!</definedName>
    <definedName name="________A01" localSheetId="30">#REF!</definedName>
    <definedName name="___2A08_" localSheetId="30">'[20]A01-1'!$A$5:$C$36</definedName>
    <definedName name="_xlnm.Print_Area" localSheetId="46">'41.  '!$A$1:$F$16</definedName>
    <definedName name="_xlnm.Print_Titles" localSheetId="46">'41.  '!$4:$4</definedName>
    <definedName name="_xlnm.Print_Titles" localSheetId="44">'39.'!$4:$5</definedName>
    <definedName name="地区名称" localSheetId="28">#REF!</definedName>
    <definedName name="__4A08_" localSheetId="28">'[6]A01-1'!$A$5:$C$36</definedName>
    <definedName name="___________A01" localSheetId="28">#REF!</definedName>
    <definedName name="____1A01_" localSheetId="28">#REF!</definedName>
    <definedName name="________qyc1234" localSheetId="28">#REF!</definedName>
    <definedName name="_____qyc1234" localSheetId="28">#REF!</definedName>
    <definedName name="__1A01_" localSheetId="28">#REF!</definedName>
    <definedName name="____________A01" localSheetId="28">#REF!</definedName>
    <definedName name="_________A01" localSheetId="28">#REF!</definedName>
    <definedName name="_xlnm.Print_Titles" localSheetId="28">'25'!$2:$4</definedName>
    <definedName name="_____A08" localSheetId="28">'[7]A01-1'!$A$5:$C$36</definedName>
    <definedName name="_qyc1234" localSheetId="28">#REF!</definedName>
    <definedName name="__________qyc1234" localSheetId="28">#REF!</definedName>
    <definedName name="_a8756" localSheetId="28">'[7]A01-1'!$A$5:$C$36</definedName>
    <definedName name="_____A01" localSheetId="28">#REF!</definedName>
    <definedName name="______________A01" localSheetId="28">#REF!</definedName>
    <definedName name="_____________A08" localSheetId="28">'[8]A01-1'!$A$5:$C$36</definedName>
    <definedName name="_________qyc1234" localSheetId="28">#REF!</definedName>
    <definedName name="___qyc1234" localSheetId="28">#REF!</definedName>
    <definedName name="_____________A01" localSheetId="28">#REF!</definedName>
    <definedName name="_______A08" localSheetId="28">'[9]A01-1'!$A$5:$C$36</definedName>
    <definedName name="____2A08_" localSheetId="28">'[10]A01-1'!$A$5:$C$36</definedName>
    <definedName name="_______A01" localSheetId="28">#REF!</definedName>
    <definedName name="_A08" localSheetId="28">'[6]A01-1'!$A$5:$C$36</definedName>
    <definedName name="__A08" localSheetId="28">'[6]A01-1'!$A$5:$C$36</definedName>
    <definedName name="支出" localSheetId="28">#REF!</definedName>
    <definedName name="___A08" localSheetId="28">'[11]A01-1'!$A$5:$C$36</definedName>
    <definedName name="___1A01_" localSheetId="28">#REF!</definedName>
    <definedName name="__2A08_" localSheetId="28">'[6]A01-1'!$A$5:$C$36</definedName>
    <definedName name="分类" localSheetId="28">#REF!</definedName>
    <definedName name="__A01" localSheetId="28">#REF!</definedName>
    <definedName name="_A01" localSheetId="28">#REF!</definedName>
    <definedName name="___A01" localSheetId="28">#REF!</definedName>
    <definedName name="_2A01_" localSheetId="28">#REF!</definedName>
    <definedName name="______qyc1234" localSheetId="28">#REF!</definedName>
    <definedName name="__qyc1234" localSheetId="28">#REF!</definedName>
    <definedName name="行业" localSheetId="28">[12]Sheet1!$W$2:$W$9</definedName>
    <definedName name="______A01" localSheetId="28">#REF!</definedName>
    <definedName name="__________A01" localSheetId="28">#REF!</definedName>
    <definedName name="____A08" localSheetId="28">'[11]A01-1'!$A$5:$C$36</definedName>
    <definedName name="_4A08_" localSheetId="28">'[6]A01-1'!$A$5:$C$36</definedName>
    <definedName name="Database" localSheetId="28">#REF!</definedName>
    <definedName name="___________qyc1234" localSheetId="28">#REF!</definedName>
    <definedName name="____A01" localSheetId="28">#REF!</definedName>
    <definedName name="__2A01_" localSheetId="28">#REF!</definedName>
    <definedName name="_______________A08" localSheetId="28">'[6]A01-1'!$A$5:$C$36</definedName>
    <definedName name="形式" localSheetId="28">#REF!</definedName>
    <definedName name="_1A01_" localSheetId="28">#REF!</definedName>
    <definedName name="____qyc1234" localSheetId="28">#REF!</definedName>
    <definedName name="_______________A01" localSheetId="28">#REF!</definedName>
    <definedName name="市州" localSheetId="28">[12]Sheet1!$A$2:$U$2</definedName>
    <definedName name="_______qyc1234" localSheetId="28">#REF!</definedName>
    <definedName name="________A01" localSheetId="28">#REF!</definedName>
    <definedName name="___2A08_" localSheetId="28">'[6]A01-1'!$A$5:$C$36</definedName>
    <definedName name="______________________________A01" localSheetId="33">#REF!</definedName>
    <definedName name="_______________A08" localSheetId="33">'[13]A01-1'!$A$5:$C$36</definedName>
    <definedName name="__4A08_" localSheetId="33">'[13]A01-1'!$A$5:$C$36</definedName>
    <definedName name="_2A01_" localSheetId="33">#REF!</definedName>
    <definedName name="_a8756" localSheetId="33">'[14]A01-1'!$A$5:$C$36</definedName>
    <definedName name="_A01" localSheetId="33">#REF!</definedName>
    <definedName name="___A08" localSheetId="33">'[15]A01-1'!$A$5:$C$36</definedName>
    <definedName name="_______________A01" localSheetId="33">#REF!</definedName>
    <definedName name="___1A01_" localSheetId="33">#REF!</definedName>
    <definedName name="___2A08_" localSheetId="33">'[13]A01-1'!$A$5:$C$36</definedName>
    <definedName name="___A01" localSheetId="33">#REF!</definedName>
    <definedName name="_______________________________A08" localSheetId="33">'[14]A01-1'!$A$5:$C$36</definedName>
    <definedName name="地区名称" localSheetId="33">#REF!</definedName>
    <definedName name="__2A01_" localSheetId="33">#REF!</definedName>
    <definedName name="_1A01_" localSheetId="33">#REF!</definedName>
    <definedName name="_2A08_" localSheetId="33">'[16]A01-1'!$A$5:$C$36</definedName>
    <definedName name="____2A08_" localSheetId="33">'[17]A01-1'!$A$5:$C$36</definedName>
    <definedName name="____1A01_" localSheetId="33">#REF!</definedName>
    <definedName name="支出" localSheetId="33">#REF!</definedName>
    <definedName name="____A08" localSheetId="33">'[15]A01-1'!$A$5:$C$36</definedName>
    <definedName name="Database" localSheetId="33">#REF!</definedName>
    <definedName name="__A08" localSheetId="33">'[13]A01-1'!$A$5:$C$36</definedName>
    <definedName name="____A01" localSheetId="33">#REF!</definedName>
    <definedName name="_xlnm.Print_Titles" localSheetId="33">'29'!$1:$4</definedName>
    <definedName name="_4A08_" localSheetId="33">'[13]A01-1'!$A$5:$C$36</definedName>
    <definedName name="__A01" localSheetId="33">#REF!</definedName>
    <definedName name="__________________________qyc1234" localSheetId="33">#REF!</definedName>
    <definedName name="_qyc1234" localSheetId="33">#REF!</definedName>
    <definedName name="__2A08_" localSheetId="33">'[13]A01-1'!$A$5:$C$36</definedName>
    <definedName name="__1A01_" localSheetId="33">#REF!</definedName>
    <definedName name="_A08" localSheetId="33">'[13]A01-1'!$A$5:$C$36</definedName>
    <definedName name="地区名称" localSheetId="8">#REF!</definedName>
    <definedName name="__4A08_" localSheetId="8">'[24]A01-1'!$A$5:$C$36</definedName>
    <definedName name="____1A01_" localSheetId="8">#REF!</definedName>
    <definedName name="__1A01_" localSheetId="8">#REF!</definedName>
    <definedName name="_xlnm.Print_Titles" localSheetId="8">'7.'!$1:$4</definedName>
    <definedName name="_qyc1234" localSheetId="8">#REF!</definedName>
    <definedName name="_a8756" localSheetId="8">'[25]A01-1'!$A$5:$C$36</definedName>
    <definedName name="_____A01" localSheetId="8">#REF!</definedName>
    <definedName name="_________________________A08" localSheetId="8">'[26]A01-1'!$A$5:$C$36</definedName>
    <definedName name="_2A08_" localSheetId="8">'[27]A01-1'!$A$5:$C$36</definedName>
    <definedName name="___qyc1234" localSheetId="8">#REF!</definedName>
    <definedName name="_______A08" localSheetId="8">'[26]A01-1'!$A$5:$C$36</definedName>
    <definedName name="____2A08_" localSheetId="8">'[28]A01-1'!$A$5:$C$36</definedName>
    <definedName name="_______A01" localSheetId="8">#REF!</definedName>
    <definedName name="_A08" localSheetId="8">'[24]A01-1'!$A$5:$C$36</definedName>
    <definedName name="__A08" localSheetId="8">'[24]A01-1'!$A$5:$C$36</definedName>
    <definedName name="支出" localSheetId="8">#REF!</definedName>
    <definedName name="___A08" localSheetId="8">'[29]A01-1'!$A$5:$C$36</definedName>
    <definedName name="___1A01_" localSheetId="8">#REF!</definedName>
    <definedName name="__2A08_" localSheetId="8">'[24]A01-1'!$A$5:$C$36</definedName>
    <definedName name="__A01" localSheetId="8">#REF!</definedName>
    <definedName name="_A01" localSheetId="8">#REF!</definedName>
    <definedName name="___A01" localSheetId="8">#REF!</definedName>
    <definedName name="_2A01_" localSheetId="8">#REF!</definedName>
    <definedName name="____________________qyc1234" localSheetId="8">#REF!</definedName>
    <definedName name="__qyc1234" localSheetId="8">#REF!</definedName>
    <definedName name="______A01" localSheetId="8">#REF!</definedName>
    <definedName name="________________________A01" localSheetId="8">#REF!</definedName>
    <definedName name="____A08" localSheetId="8">'[29]A01-1'!$A$5:$C$36</definedName>
    <definedName name="_4A08_" localSheetId="8">'[24]A01-1'!$A$5:$C$36</definedName>
    <definedName name="Database" localSheetId="8">#REF!</definedName>
    <definedName name="_xlnm.Print_Area" localSheetId="8">'7.'!$A$1:$B$45</definedName>
    <definedName name="____A01" localSheetId="8">#REF!</definedName>
    <definedName name="__2A01_" localSheetId="8">#REF!</definedName>
    <definedName name="_______________A08" localSheetId="8">'[24]A01-1'!$A$5:$C$36</definedName>
    <definedName name="_1A01_" localSheetId="8">#REF!</definedName>
    <definedName name="____qyc1234" localSheetId="8">#REF!</definedName>
    <definedName name="_______________A01" localSheetId="8">#REF!</definedName>
    <definedName name="___2A08_" localSheetId="8">'[24]A01-1'!$A$5:$C$36</definedName>
    <definedName name="_______________A08" localSheetId="35">'[13]A01-1'!$A$5:$C$36</definedName>
    <definedName name="__4A08_" localSheetId="35">'[13]A01-1'!$A$5:$C$36</definedName>
    <definedName name="_2A01_" localSheetId="35">#REF!</definedName>
    <definedName name="_a8756" localSheetId="35">'[14]A01-1'!$A$5:$C$36</definedName>
    <definedName name="_A01" localSheetId="35">#REF!</definedName>
    <definedName name="___A08" localSheetId="35">'[15]A01-1'!$A$5:$C$36</definedName>
    <definedName name="_______________A01" localSheetId="35">#REF!</definedName>
    <definedName name="___1A01_" localSheetId="35">#REF!</definedName>
    <definedName name="___2A08_" localSheetId="35">'[13]A01-1'!$A$5:$C$36</definedName>
    <definedName name="___A01" localSheetId="35">#REF!</definedName>
    <definedName name="地区名称" localSheetId="35">#REF!</definedName>
    <definedName name="________________________________A01" localSheetId="35">#REF!</definedName>
    <definedName name="__2A01_" localSheetId="35">#REF!</definedName>
    <definedName name="_1A01_" localSheetId="35">#REF!</definedName>
    <definedName name="_2A08_" localSheetId="35">'[16]A01-1'!$A$5:$C$36</definedName>
    <definedName name="____2A08_" localSheetId="35">'[17]A01-1'!$A$5:$C$36</definedName>
    <definedName name="____1A01_" localSheetId="35">#REF!</definedName>
    <definedName name="_________________________________A08" localSheetId="35">'[14]A01-1'!$A$5:$C$36</definedName>
    <definedName name="支出" localSheetId="35">#REF!</definedName>
    <definedName name="____A08" localSheetId="35">'[15]A01-1'!$A$5:$C$36</definedName>
    <definedName name="Database" localSheetId="35">#REF!</definedName>
    <definedName name="__A08" localSheetId="35">'[13]A01-1'!$A$5:$C$36</definedName>
    <definedName name="____________________________qyc1234" localSheetId="35">#REF!</definedName>
    <definedName name="____A01" localSheetId="35">#REF!</definedName>
    <definedName name="_xlnm.Print_Titles" localSheetId="35">'31'!$1:$4</definedName>
    <definedName name="_4A08_" localSheetId="35">'[13]A01-1'!$A$5:$C$36</definedName>
    <definedName name="__A01" localSheetId="35">#REF!</definedName>
    <definedName name="_qyc1234" localSheetId="35">#REF!</definedName>
    <definedName name="__2A08_" localSheetId="35">'[13]A01-1'!$A$5:$C$36</definedName>
    <definedName name="__1A01_" localSheetId="35">#REF!</definedName>
    <definedName name="_A08" localSheetId="35">'[13]A01-1'!$A$5:$C$36</definedName>
    <definedName name="_xlnm.Print_Area" localSheetId="5">'4.'!$A$1:$B$32</definedName>
    <definedName name="_xlnm.Print_Area" localSheetId="1">第一部分!$A$1:$A$1</definedName>
    <definedName name="地区名称" localSheetId="25">#REF!</definedName>
    <definedName name="__4A08_" localSheetId="25">'[6]A01-1'!$A$5:$C$36</definedName>
    <definedName name="___________A01" localSheetId="25">#REF!</definedName>
    <definedName name="____1A01_" localSheetId="25">#REF!</definedName>
    <definedName name="________qyc1234" localSheetId="25">#REF!</definedName>
    <definedName name="_____qyc1234" localSheetId="25">#REF!</definedName>
    <definedName name="__1A01_" localSheetId="25">#REF!</definedName>
    <definedName name="____________A01" localSheetId="25">#REF!</definedName>
    <definedName name="_________A01" localSheetId="25">#REF!</definedName>
    <definedName name="_xlnm.Print_Titles" localSheetId="25">'22'!$2:$2</definedName>
    <definedName name="_____A08" localSheetId="25">'[7]A01-1'!$A$5:$C$36</definedName>
    <definedName name="_qyc1234" localSheetId="25">#REF!</definedName>
    <definedName name="__________qyc1234" localSheetId="25">#REF!</definedName>
    <definedName name="_a8756" localSheetId="25">'[7]A01-1'!$A$5:$C$36</definedName>
    <definedName name="_____A01" localSheetId="25">#REF!</definedName>
    <definedName name="______________A01" localSheetId="25">#REF!</definedName>
    <definedName name="_____________A08" localSheetId="25">'[8]A01-1'!$A$5:$C$36</definedName>
    <definedName name="_________qyc1234" localSheetId="25">#REF!</definedName>
    <definedName name="___qyc1234" localSheetId="25">#REF!</definedName>
    <definedName name="_____________A01" localSheetId="25">#REF!</definedName>
    <definedName name="_______A08" localSheetId="25">'[9]A01-1'!$A$5:$C$36</definedName>
    <definedName name="____2A08_" localSheetId="25">'[10]A01-1'!$A$5:$C$36</definedName>
    <definedName name="_______A01" localSheetId="25">#REF!</definedName>
    <definedName name="_A08" localSheetId="25">'[6]A01-1'!$A$5:$C$36</definedName>
    <definedName name="__A08" localSheetId="25">'[6]A01-1'!$A$5:$C$36</definedName>
    <definedName name="支出" localSheetId="25">#REF!</definedName>
    <definedName name="___A08" localSheetId="25">'[11]A01-1'!$A$5:$C$36</definedName>
    <definedName name="___1A01_" localSheetId="25">#REF!</definedName>
    <definedName name="__2A08_" localSheetId="25">'[6]A01-1'!$A$5:$C$36</definedName>
    <definedName name="分类" localSheetId="25">#REF!</definedName>
    <definedName name="__A01" localSheetId="25">#REF!</definedName>
    <definedName name="_A01" localSheetId="25">#REF!</definedName>
    <definedName name="___A01" localSheetId="25">#REF!</definedName>
    <definedName name="_2A01_" localSheetId="25">#REF!</definedName>
    <definedName name="______qyc1234" localSheetId="25">#REF!</definedName>
    <definedName name="__qyc1234" localSheetId="25">#REF!</definedName>
    <definedName name="行业" localSheetId="25">[12]Sheet1!$W$2:$W$9</definedName>
    <definedName name="______A01" localSheetId="25">#REF!</definedName>
    <definedName name="__________A01" localSheetId="25">#REF!</definedName>
    <definedName name="____A08" localSheetId="25">'[11]A01-1'!$A$5:$C$36</definedName>
    <definedName name="_4A08_" localSheetId="25">'[6]A01-1'!$A$5:$C$36</definedName>
    <definedName name="Database" localSheetId="25">#REF!</definedName>
    <definedName name="___________qyc1234" localSheetId="25">#REF!</definedName>
    <definedName name="____A01" localSheetId="25">#REF!</definedName>
    <definedName name="__2A01_" localSheetId="25">#REF!</definedName>
    <definedName name="_______________A08" localSheetId="25">'[6]A01-1'!$A$5:$C$36</definedName>
    <definedName name="形式" localSheetId="25">#REF!</definedName>
    <definedName name="_1A01_" localSheetId="25">#REF!</definedName>
    <definedName name="____qyc1234" localSheetId="25">#REF!</definedName>
    <definedName name="_______________A01" localSheetId="25">#REF!</definedName>
    <definedName name="市州" localSheetId="25">[12]Sheet1!$A$2:$U$2</definedName>
    <definedName name="_______qyc1234" localSheetId="25">#REF!</definedName>
    <definedName name="________A01" localSheetId="25">#REF!</definedName>
    <definedName name="___2A08_" localSheetId="25">'[6]A01-1'!$A$5:$C$36</definedName>
    <definedName name="_____________A01" localSheetId="17">#REF!</definedName>
    <definedName name="_______________A08" localSheetId="17">'[1]A01-1'!$A$5:$C$36</definedName>
    <definedName name="__4A08_" localSheetId="17">'[1]A01-1'!$A$5:$C$36</definedName>
    <definedName name="_2A01_" localSheetId="17">#REF!</definedName>
    <definedName name="_a8756" localSheetId="17">'[2]A01-1'!$A$5:$C$36</definedName>
    <definedName name="_A01" localSheetId="17">#REF!</definedName>
    <definedName name="__________________A01" localSheetId="17">#REF!</definedName>
    <definedName name="___A08" localSheetId="17">'[3]A01-1'!$A$5:$C$36</definedName>
    <definedName name="__________qyc1234" localSheetId="17">#REF!</definedName>
    <definedName name="_______________A01" localSheetId="17">#REF!</definedName>
    <definedName name="___1A01_" localSheetId="17">#REF!</definedName>
    <definedName name="___2A08_" localSheetId="17">'[1]A01-1'!$A$5:$C$36</definedName>
    <definedName name="___A01" localSheetId="17">#REF!</definedName>
    <definedName name="地区名称" localSheetId="17">#REF!</definedName>
    <definedName name="______________A08" localSheetId="17">'[4]A01-1'!$A$5:$C$36</definedName>
    <definedName name="__2A01_" localSheetId="17">#REF!</definedName>
    <definedName name="_1A01_" localSheetId="17">#REF!</definedName>
    <definedName name="____2A08_" localSheetId="17">'[5]A01-1'!$A$5:$C$36</definedName>
    <definedName name="____1A01_" localSheetId="17">#REF!</definedName>
    <definedName name="___________________A08" localSheetId="17">'[2]A01-1'!$A$5:$C$36</definedName>
    <definedName name="支出" localSheetId="17">#REF!</definedName>
    <definedName name="____A08" localSheetId="17">'[3]A01-1'!$A$5:$C$36</definedName>
    <definedName name="Database" localSheetId="17">#REF!</definedName>
    <definedName name="__A08" localSheetId="17">'[1]A01-1'!$A$5:$C$36</definedName>
    <definedName name="_xlnm.Print_Area" localSheetId="17">'15'!$A$1:$B$57</definedName>
    <definedName name="____A01" localSheetId="17">#REF!</definedName>
    <definedName name="_xlnm.Print_Titles" localSheetId="17">'15'!$1:$4</definedName>
    <definedName name="_4A08_" localSheetId="17">'[1]A01-1'!$A$5:$C$36</definedName>
    <definedName name="__A01" localSheetId="17">#REF!</definedName>
    <definedName name="______________qyc1234" localSheetId="17">#REF!</definedName>
    <definedName name="_qyc1234" localSheetId="17">#REF!</definedName>
    <definedName name="__2A08_" localSheetId="17">'[1]A01-1'!$A$5:$C$36</definedName>
    <definedName name="__1A01_" localSheetId="17">#REF!</definedName>
    <definedName name="_A08" localSheetId="17">'[1]A01-1'!$A$5:$C$36</definedName>
    <definedName name="_xlnm.Print_Area" localSheetId="2">'1.'!$A$1:$B$32</definedName>
    <definedName name="地区名称" localSheetId="9">#REF!</definedName>
    <definedName name="__4A08_" localSheetId="9">'[24]A01-1'!$A$5:$C$36</definedName>
    <definedName name="____1A01_" localSheetId="9">#REF!</definedName>
    <definedName name="__1A01_" localSheetId="9">#REF!</definedName>
    <definedName name="_xlnm.Print_Titles" localSheetId="9">'8.'!$1:$4</definedName>
    <definedName name="_qyc1234" localSheetId="9">#REF!</definedName>
    <definedName name="_a8756" localSheetId="9">'[25]A01-1'!$A$5:$C$36</definedName>
    <definedName name="_____A01" localSheetId="9">#REF!</definedName>
    <definedName name="_________________________A08" localSheetId="9">'[26]A01-1'!$A$5:$C$36</definedName>
    <definedName name="_2A08_" localSheetId="9">'[27]A01-1'!$A$5:$C$36</definedName>
    <definedName name="___qyc1234" localSheetId="9">#REF!</definedName>
    <definedName name="_______A08" localSheetId="9">'[26]A01-1'!$A$5:$C$36</definedName>
    <definedName name="____2A08_" localSheetId="9">'[28]A01-1'!$A$5:$C$36</definedName>
    <definedName name="_______A01" localSheetId="9">#REF!</definedName>
    <definedName name="_A08" localSheetId="9">'[24]A01-1'!$A$5:$C$36</definedName>
    <definedName name="__A08" localSheetId="9">'[24]A01-1'!$A$5:$C$36</definedName>
    <definedName name="支出" localSheetId="9">#REF!</definedName>
    <definedName name="___A08" localSheetId="9">'[29]A01-1'!$A$5:$C$36</definedName>
    <definedName name="___1A01_" localSheetId="9">#REF!</definedName>
    <definedName name="__2A08_" localSheetId="9">'[24]A01-1'!$A$5:$C$36</definedName>
    <definedName name="__A01" localSheetId="9">#REF!</definedName>
    <definedName name="_A01" localSheetId="9">#REF!</definedName>
    <definedName name="___A01" localSheetId="9">#REF!</definedName>
    <definedName name="_2A01_" localSheetId="9">#REF!</definedName>
    <definedName name="____________________qyc1234" localSheetId="9">#REF!</definedName>
    <definedName name="__qyc1234" localSheetId="9">#REF!</definedName>
    <definedName name="______A01" localSheetId="9">#REF!</definedName>
    <definedName name="________________________A01" localSheetId="9">#REF!</definedName>
    <definedName name="____A08" localSheetId="9">'[29]A01-1'!$A$5:$C$36</definedName>
    <definedName name="_4A08_" localSheetId="9">'[24]A01-1'!$A$5:$C$36</definedName>
    <definedName name="Database" localSheetId="9">#REF!</definedName>
    <definedName name="_xlnm.Print_Area" localSheetId="9">'8.'!$A$1:$B$42</definedName>
    <definedName name="____A01" localSheetId="9">#REF!</definedName>
    <definedName name="__2A01_" localSheetId="9">#REF!</definedName>
    <definedName name="_______________A08" localSheetId="9">'[24]A01-1'!$A$5:$C$36</definedName>
    <definedName name="_1A01_" localSheetId="9">#REF!</definedName>
    <definedName name="____qyc1234" localSheetId="9">#REF!</definedName>
    <definedName name="_______________A01" localSheetId="9">#REF!</definedName>
    <definedName name="___2A08_" localSheetId="9">'[24]A01-1'!$A$5:$C$36</definedName>
    <definedName name="_______________A08" localSheetId="36">'[13]A01-1'!$A$5:$C$36</definedName>
    <definedName name="__4A08_" localSheetId="36">'[13]A01-1'!$A$5:$C$36</definedName>
    <definedName name="_2A01_" localSheetId="36">#REF!</definedName>
    <definedName name="_a8756" localSheetId="36">'[14]A01-1'!$A$5:$C$36</definedName>
    <definedName name="_A01" localSheetId="36">#REF!</definedName>
    <definedName name="___A08" localSheetId="36">'[15]A01-1'!$A$5:$C$36</definedName>
    <definedName name="_______________A01" localSheetId="36">#REF!</definedName>
    <definedName name="___1A01_" localSheetId="36">#REF!</definedName>
    <definedName name="___2A08_" localSheetId="36">'[13]A01-1'!$A$5:$C$36</definedName>
    <definedName name="___A01" localSheetId="36">#REF!</definedName>
    <definedName name="地区名称" localSheetId="36">#REF!</definedName>
    <definedName name="_____________________________qyc1234" localSheetId="36">#REF!</definedName>
    <definedName name="__________________________________A08" localSheetId="36">'[14]A01-1'!$A$5:$C$36</definedName>
    <definedName name="__2A01_" localSheetId="36">#REF!</definedName>
    <definedName name="_1A01_" localSheetId="36">#REF!</definedName>
    <definedName name="_2A08_" localSheetId="36">'[16]A01-1'!$A$5:$C$36</definedName>
    <definedName name="____2A08_" localSheetId="36">'[17]A01-1'!$A$5:$C$36</definedName>
    <definedName name="____1A01_" localSheetId="36">#REF!</definedName>
    <definedName name="支出" localSheetId="36">#REF!</definedName>
    <definedName name="____A08" localSheetId="36">'[15]A01-1'!$A$5:$C$36</definedName>
    <definedName name="Database" localSheetId="36">#REF!</definedName>
    <definedName name="__A08" localSheetId="36">'[13]A01-1'!$A$5:$C$36</definedName>
    <definedName name="_________________________________A01" localSheetId="36">#REF!</definedName>
    <definedName name="____A01" localSheetId="36">#REF!</definedName>
    <definedName name="_xlnm.Print_Titles" localSheetId="36">'32'!$1:$4</definedName>
    <definedName name="_4A08_" localSheetId="36">'[13]A01-1'!$A$5:$C$36</definedName>
    <definedName name="__A01" localSheetId="36">#REF!</definedName>
    <definedName name="_qyc1234" localSheetId="36">#REF!</definedName>
    <definedName name="__2A08_" localSheetId="36">'[13]A01-1'!$A$5:$C$36</definedName>
    <definedName name="__1A01_" localSheetId="36">#REF!</definedName>
    <definedName name="_A08" localSheetId="36">'[13]A01-1'!$A$5:$C$36</definedName>
    <definedName name="_______________A08" localSheetId="7">'[30]A01-1'!$A$5:$C$36</definedName>
    <definedName name="_2A01_" localSheetId="7">#REF!</definedName>
    <definedName name="__4A08_" localSheetId="7">'[30]A01-1'!$A$5:$C$36</definedName>
    <definedName name="_a8756" localSheetId="7">'[31]A01-1'!$A$5:$C$36</definedName>
    <definedName name="_A01" localSheetId="7">#REF!</definedName>
    <definedName name="___A08" localSheetId="7">'[32]A01-1'!$A$5:$C$36</definedName>
    <definedName name="_______________A01" localSheetId="7">#REF!</definedName>
    <definedName name="___1A01_" localSheetId="7">#REF!</definedName>
    <definedName name="___A01" localSheetId="7">#REF!</definedName>
    <definedName name="________________A01" localSheetId="7">#REF!</definedName>
    <definedName name="___2A08_" localSheetId="7">'[30]A01-1'!$A$5:$C$36</definedName>
    <definedName name="地区名称" localSheetId="7">#REF!</definedName>
    <definedName name="_1A01_" localSheetId="7">#REF!</definedName>
    <definedName name="__2A01_" localSheetId="7">#REF!</definedName>
    <definedName name="____2A08_" localSheetId="7">'[33]A01-1'!$A$5:$C$36</definedName>
    <definedName name="____1A01_" localSheetId="7">#REF!</definedName>
    <definedName name="支出" localSheetId="7">#REF!</definedName>
    <definedName name="____A08" localSheetId="7">'[32]A01-1'!$A$5:$C$36</definedName>
    <definedName name="Database" localSheetId="7">#REF!</definedName>
    <definedName name="__A08" localSheetId="7">'[30]A01-1'!$A$5:$C$36</definedName>
    <definedName name="_xlnm.Print_Area" localSheetId="7">'6.'!$A$1:$D$37</definedName>
    <definedName name="____A01" localSheetId="7">#REF!</definedName>
    <definedName name="_xlnm.Print_Titles" localSheetId="7">'6.'!$1:$4</definedName>
    <definedName name="_4A08_" localSheetId="7">'[30]A01-1'!$A$5:$C$36</definedName>
    <definedName name="__A01" localSheetId="7">#REF!</definedName>
    <definedName name="_qyc1234" localSheetId="7">#REF!</definedName>
    <definedName name="__2A08_" localSheetId="7">'[30]A01-1'!$A$5:$C$36</definedName>
    <definedName name="__1A01_" localSheetId="7">#REF!</definedName>
    <definedName name="_________________A08" localSheetId="7">'[31]A01-1'!$A$5:$C$36</definedName>
    <definedName name="_A08" localSheetId="7">'[30]A01-1'!$A$5:$C$36</definedName>
    <definedName name="____________qyc1234" localSheetId="7">#REF!</definedName>
    <definedName name="_______________A08" localSheetId="34">'[13]A01-1'!$A$5:$C$36</definedName>
    <definedName name="__4A08_" localSheetId="34">'[13]A01-1'!$A$5:$C$36</definedName>
    <definedName name="_2A01_" localSheetId="34">#REF!</definedName>
    <definedName name="_a8756" localSheetId="34">'[14]A01-1'!$A$5:$C$36</definedName>
    <definedName name="_A01" localSheetId="34">#REF!</definedName>
    <definedName name="___A08" localSheetId="34">'[15]A01-1'!$A$5:$C$36</definedName>
    <definedName name="___________________________qyc1234" localSheetId="34">#REF!</definedName>
    <definedName name="________________________________A08" localSheetId="34">'[14]A01-1'!$A$5:$C$36</definedName>
    <definedName name="_______________A01" localSheetId="34">#REF!</definedName>
    <definedName name="___1A01_" localSheetId="34">#REF!</definedName>
    <definedName name="___2A08_" localSheetId="34">'[13]A01-1'!$A$5:$C$36</definedName>
    <definedName name="___A01" localSheetId="34">#REF!</definedName>
    <definedName name="地区名称" localSheetId="34">#REF!</definedName>
    <definedName name="_______________________________A01" localSheetId="34">#REF!</definedName>
    <definedName name="__2A01_" localSheetId="34">#REF!</definedName>
    <definedName name="_1A01_" localSheetId="34">#REF!</definedName>
    <definedName name="_2A08_" localSheetId="34">'[16]A01-1'!$A$5:$C$36</definedName>
    <definedName name="____2A08_" localSheetId="34">'[17]A01-1'!$A$5:$C$36</definedName>
    <definedName name="____1A01_" localSheetId="34">#REF!</definedName>
    <definedName name="支出" localSheetId="34">#REF!</definedName>
    <definedName name="____A08" localSheetId="34">'[15]A01-1'!$A$5:$C$36</definedName>
    <definedName name="Database" localSheetId="34">#REF!</definedName>
    <definedName name="__A08" localSheetId="34">'[13]A01-1'!$A$5:$C$36</definedName>
    <definedName name="_xlnm.Print_Area" localSheetId="34">'30'!$A$1:$D$48</definedName>
    <definedName name="____A01" localSheetId="34">#REF!</definedName>
    <definedName name="_xlnm.Print_Titles" localSheetId="34">'30'!$1:$4</definedName>
    <definedName name="_4A08_" localSheetId="34">'[13]A01-1'!$A$5:$C$36</definedName>
    <definedName name="__A01" localSheetId="34">#REF!</definedName>
    <definedName name="_qyc1234" localSheetId="34">#REF!</definedName>
    <definedName name="__2A08_" localSheetId="34">'[13]A01-1'!$A$5:$C$36</definedName>
    <definedName name="__1A01_" localSheetId="34">#REF!</definedName>
    <definedName name="_A08" localSheetId="34">'[13]A01-1'!$A$5:$C$36</definedName>
    <definedName name="地区名称" localSheetId="26">#REF!</definedName>
    <definedName name="__4A08_" localSheetId="26">'[6]A01-1'!$A$5:$C$36</definedName>
    <definedName name="___________A01" localSheetId="26">#REF!</definedName>
    <definedName name="____1A01_" localSheetId="26">#REF!</definedName>
    <definedName name="________qyc1234" localSheetId="26">#REF!</definedName>
    <definedName name="_____qyc1234" localSheetId="26">#REF!</definedName>
    <definedName name="__1A01_" localSheetId="26">#REF!</definedName>
    <definedName name="____________A01" localSheetId="26">#REF!</definedName>
    <definedName name="_________A01" localSheetId="26">#REF!</definedName>
    <definedName name="_____A08" localSheetId="26">'[7]A01-1'!$A$5:$C$36</definedName>
    <definedName name="_qyc1234" localSheetId="26">#REF!</definedName>
    <definedName name="__________qyc1234" localSheetId="26">#REF!</definedName>
    <definedName name="_a8756" localSheetId="26">'[7]A01-1'!$A$5:$C$36</definedName>
    <definedName name="_____A01" localSheetId="26">#REF!</definedName>
    <definedName name="______________A01" localSheetId="26">#REF!</definedName>
    <definedName name="_____________A08" localSheetId="26">'[8]A01-1'!$A$5:$C$36</definedName>
    <definedName name="_________qyc1234" localSheetId="26">#REF!</definedName>
    <definedName name="___qyc1234" localSheetId="26">#REF!</definedName>
    <definedName name="_____________A01" localSheetId="26">#REF!</definedName>
    <definedName name="_______A08" localSheetId="26">'[9]A01-1'!$A$5:$C$36</definedName>
    <definedName name="____2A08_" localSheetId="26">'[10]A01-1'!$A$5:$C$36</definedName>
    <definedName name="_______A01" localSheetId="26">#REF!</definedName>
    <definedName name="_A08" localSheetId="26">'[6]A01-1'!$A$5:$C$36</definedName>
    <definedName name="__A08" localSheetId="26">'[6]A01-1'!$A$5:$C$36</definedName>
    <definedName name="支出" localSheetId="26">#REF!</definedName>
    <definedName name="___A08" localSheetId="26">'[19]A01-1'!$A$5:$C$36</definedName>
    <definedName name="___1A01_" localSheetId="26">#REF!</definedName>
    <definedName name="__2A08_" localSheetId="26">'[6]A01-1'!$A$5:$C$36</definedName>
    <definedName name="分类" localSheetId="26">#REF!</definedName>
    <definedName name="__A01" localSheetId="26">#REF!</definedName>
    <definedName name="_A01" localSheetId="26">#REF!</definedName>
    <definedName name="___A01" localSheetId="26">#REF!</definedName>
    <definedName name="_2A01_" localSheetId="26">#REF!</definedName>
    <definedName name="______qyc1234" localSheetId="26">#REF!</definedName>
    <definedName name="__qyc1234" localSheetId="26">#REF!</definedName>
    <definedName name="行业" localSheetId="26">[12]Sheet1!$W$2:$W$9</definedName>
    <definedName name="______A01" localSheetId="26">#REF!</definedName>
    <definedName name="__________A01" localSheetId="26">#REF!</definedName>
    <definedName name="____A08" localSheetId="26">'[19]A01-1'!$A$5:$C$36</definedName>
    <definedName name="_4A08_" localSheetId="26">'[6]A01-1'!$A$5:$C$36</definedName>
    <definedName name="Database" localSheetId="26">#REF!</definedName>
    <definedName name="___________qyc1234" localSheetId="26">#REF!</definedName>
    <definedName name="____A01" localSheetId="26">#REF!</definedName>
    <definedName name="__2A01_" localSheetId="26">#REF!</definedName>
    <definedName name="_______________A08" localSheetId="26">'[6]A01-1'!$A$5:$C$36</definedName>
    <definedName name="形式" localSheetId="26">#REF!</definedName>
    <definedName name="_1A01_" localSheetId="26">#REF!</definedName>
    <definedName name="____qyc1234" localSheetId="26">#REF!</definedName>
    <definedName name="_______________A01" localSheetId="26">#REF!</definedName>
    <definedName name="市州" localSheetId="26">[12]Sheet1!$A$2:$U$2</definedName>
    <definedName name="_______qyc1234" localSheetId="26">#REF!</definedName>
    <definedName name="________A01" localSheetId="26">#REF!</definedName>
    <definedName name="___2A08_" localSheetId="26">'[6]A01-1'!$A$5:$C$36</definedName>
    <definedName name="地区名称" localSheetId="6">#REF!</definedName>
    <definedName name="__4A08_" localSheetId="6">'[34]A01-1'!$A$5:$C$36</definedName>
    <definedName name="____1A01_" localSheetId="6">#REF!</definedName>
    <definedName name="___________A01" localSheetId="6">#REF!</definedName>
    <definedName name="____________A08" localSheetId="6">'[35]A01-1'!$A$5:$C$36</definedName>
    <definedName name="________qyc1234" localSheetId="6">#REF!</definedName>
    <definedName name="_________A08" localSheetId="6">'[36]A01-1'!$A$5:$C$36</definedName>
    <definedName name="_____qyc1234" localSheetId="6">#REF!</definedName>
    <definedName name="__1A01_" localSheetId="6">#REF!</definedName>
    <definedName name="____________A01" localSheetId="6">#REF!</definedName>
    <definedName name="_________A01" localSheetId="6">#REF!</definedName>
    <definedName name="_xlnm.Print_Titles" localSheetId="6">'5.'!$1:$4</definedName>
    <definedName name="_qyc1234" localSheetId="6">#REF!</definedName>
    <definedName name="_____A08" localSheetId="6">'[37]A01-1'!$A$5:$C$36</definedName>
    <definedName name="_a8756" localSheetId="6">'[37]A01-1'!$A$5:$C$36</definedName>
    <definedName name="__________qyc1234" localSheetId="6">#REF!</definedName>
    <definedName name="_____A01" localSheetId="6">#REF!</definedName>
    <definedName name="__________________qyc1234" localSheetId="6">#REF!</definedName>
    <definedName name="_____________A08" localSheetId="6">'[38]A01-1'!$A$5:$C$36</definedName>
    <definedName name="_________qyc1234" localSheetId="6">#REF!</definedName>
    <definedName name="_______________________A08" localSheetId="6">'[39]A01-1'!$A$5:$C$36</definedName>
    <definedName name="性质" localSheetId="6">[40]Sheet2!$A$1:$A$4</definedName>
    <definedName name="______________________A01" localSheetId="6">#REF!</definedName>
    <definedName name="___qyc1234" localSheetId="6">#REF!</definedName>
    <definedName name="_____________A01" localSheetId="6">#REF!</definedName>
    <definedName name="_______A08" localSheetId="6">'[37]A01-1'!$A$5:$C$36</definedName>
    <definedName name="____2A08_" localSheetId="6">'[41]A01-1'!$A$5:$C$36</definedName>
    <definedName name="_______A01" localSheetId="6">#REF!</definedName>
    <definedName name="__A08" localSheetId="6">'[41]A01-1'!$A$5:$C$36</definedName>
    <definedName name="_A08" localSheetId="6">'[41]A01-1'!$A$5:$C$36</definedName>
    <definedName name="支出" localSheetId="6">#REF!</definedName>
    <definedName name="___A08" localSheetId="6">'[42]A01-1'!$A$5:$C$36</definedName>
    <definedName name="___1A01_" localSheetId="6">#REF!</definedName>
    <definedName name="__2A08_" localSheetId="6">'[41]A01-1'!$A$5:$C$36</definedName>
    <definedName name="分类" localSheetId="6">#REF!</definedName>
    <definedName name="__A01" localSheetId="6">#REF!</definedName>
    <definedName name="_A01" localSheetId="6">#REF!</definedName>
    <definedName name="___A01" localSheetId="6">#REF!</definedName>
    <definedName name="_2A01_" localSheetId="6">#REF!</definedName>
    <definedName name="DAHAI" localSheetId="6">#REF!</definedName>
    <definedName name="______qyc1234" localSheetId="6">#REF!</definedName>
    <definedName name="______A08" localSheetId="6">'[37]A01-1'!$A$5:$C$36</definedName>
    <definedName name="__________A08" localSheetId="6">'[35]A01-1'!$A$5:$C$36</definedName>
    <definedName name="__qyc1234" localSheetId="6">#REF!</definedName>
    <definedName name="行业" localSheetId="6">[43]Sheet1!$W$2:$W$9</definedName>
    <definedName name="______A01" localSheetId="6">#REF!</definedName>
    <definedName name="__________A01" localSheetId="6">#REF!</definedName>
    <definedName name="____A08" localSheetId="6">'[42]A01-1'!$A$5:$C$36</definedName>
    <definedName name="_4A08_" localSheetId="6">'[41]A01-1'!$A$5:$C$36</definedName>
    <definedName name="Database" localSheetId="6">#REF!</definedName>
    <definedName name="_xlnm.Print_Area" localSheetId="6">'5.'!$A$1:$B$309</definedName>
    <definedName name="____A01" localSheetId="6">#REF!</definedName>
    <definedName name="__2A01_" localSheetId="6">#REF!</definedName>
    <definedName name="_______________A08" localSheetId="6">'[37]A01-1'!$A$5:$C$36</definedName>
    <definedName name="形式" localSheetId="6">#REF!</definedName>
    <definedName name="_1A01_" localSheetId="6">#REF!</definedName>
    <definedName name="________A08" localSheetId="6">'[35]A01-1'!$A$5:$C$36</definedName>
    <definedName name="____qyc1234" localSheetId="6">#REF!</definedName>
    <definedName name="_______________A01" localSheetId="6">#REF!</definedName>
    <definedName name="市州" localSheetId="6">[43]Sheet1!$A$2:$U$2</definedName>
    <definedName name="___________A08" localSheetId="6">'[35]A01-1'!$A$5:$C$36</definedName>
    <definedName name="_______qyc1234" localSheetId="6">#REF!</definedName>
    <definedName name="________A01" localSheetId="6">#REF!</definedName>
    <definedName name="___2A08_" localSheetId="6">'[44]A01-1'!$A$5:$C$36</definedName>
    <definedName name="_xlnm.Print_Area" localSheetId="41">'36.  '!$A:$C</definedName>
    <definedName name="_____________A01" localSheetId="18">#REF!</definedName>
    <definedName name="_______________A08" localSheetId="18">'[1]A01-1'!$A$5:$C$36</definedName>
    <definedName name="__4A08_" localSheetId="18">'[1]A01-1'!$A$5:$C$36</definedName>
    <definedName name="_2A01_" localSheetId="18">#REF!</definedName>
    <definedName name="_a8756" localSheetId="18">'[2]A01-1'!$A$5:$C$36</definedName>
    <definedName name="_A01" localSheetId="18">#REF!</definedName>
    <definedName name="___A08" localSheetId="18">'[3]A01-1'!$A$5:$C$36</definedName>
    <definedName name="__________qyc1234" localSheetId="18">#REF!</definedName>
    <definedName name="_______________A01" localSheetId="18">#REF!</definedName>
    <definedName name="___1A01_" localSheetId="18">#REF!</definedName>
    <definedName name="___2A08_" localSheetId="18">'[1]A01-1'!$A$5:$C$36</definedName>
    <definedName name="___A01" localSheetId="18">#REF!</definedName>
    <definedName name="地区名称" localSheetId="18">#REF!</definedName>
    <definedName name="___________A08" localSheetId="18">'[18]A01-1'!$A$5:$C$36</definedName>
    <definedName name="______________A08" localSheetId="18">'[4]A01-1'!$A$5:$C$36</definedName>
    <definedName name="_______________qyc1234" localSheetId="18">#REF!</definedName>
    <definedName name="____________________A08" localSheetId="18">'[2]A01-1'!$A$5:$C$36</definedName>
    <definedName name="__2A01_" localSheetId="18">#REF!</definedName>
    <definedName name="_1A01_" localSheetId="18">#REF!</definedName>
    <definedName name="___________A01" localSheetId="18">#REF!</definedName>
    <definedName name="____2A08_" localSheetId="18">'[5]A01-1'!$A$5:$C$36</definedName>
    <definedName name="____1A01_" localSheetId="18">#REF!</definedName>
    <definedName name="支出" localSheetId="18">#REF!</definedName>
    <definedName name="____A08" localSheetId="18">'[3]A01-1'!$A$5:$C$36</definedName>
    <definedName name="Database" localSheetId="18">#REF!</definedName>
    <definedName name="__A08" localSheetId="18">'[1]A01-1'!$A$5:$C$36</definedName>
    <definedName name="_xlnm.Print_Area" localSheetId="18">'16'!$A$1:$D$15</definedName>
    <definedName name="___________________A01" localSheetId="18">#REF!</definedName>
    <definedName name="____A01" localSheetId="18">#REF!</definedName>
    <definedName name="_4A08_" localSheetId="18">'[1]A01-1'!$A$5:$C$36</definedName>
    <definedName name="__A01" localSheetId="18">#REF!</definedName>
    <definedName name="_qyc1234" localSheetId="18">#REF!</definedName>
    <definedName name="__2A08_" localSheetId="18">'[1]A01-1'!$A$5:$C$36</definedName>
    <definedName name="__1A01_" localSheetId="18">#REF!</definedName>
    <definedName name="_A08" localSheetId="18">'[1]A01-1'!$A$5:$C$36</definedName>
    <definedName name="地区名称" localSheetId="20">#REF!</definedName>
    <definedName name="__4A08_" localSheetId="20">'[24]A01-1'!$A$5:$C$36</definedName>
    <definedName name="____1A01_" localSheetId="20">#REF!</definedName>
    <definedName name="__1A01_" localSheetId="20">#REF!</definedName>
    <definedName name="_xlnm.Print_Titles" localSheetId="20">'18'!$1:$4</definedName>
    <definedName name="_qyc1234" localSheetId="20">#REF!</definedName>
    <definedName name="_a8756" localSheetId="20">'[25]A01-1'!$A$5:$C$36</definedName>
    <definedName name="_____A01" localSheetId="20">#REF!</definedName>
    <definedName name="___________________qyc1234" localSheetId="20">#REF!</definedName>
    <definedName name="_2A08_" localSheetId="20">'[27]A01-1'!$A$5:$C$36</definedName>
    <definedName name="___qyc1234" localSheetId="20">#REF!</definedName>
    <definedName name="_______A08" localSheetId="20">'[25]A01-1'!$A$5:$C$36</definedName>
    <definedName name="_______________________A01" localSheetId="20">#REF!</definedName>
    <definedName name="____2A08_" localSheetId="20">'[28]A01-1'!$A$5:$C$36</definedName>
    <definedName name="_______A01" localSheetId="20">#REF!</definedName>
    <definedName name="_A08" localSheetId="20">'[24]A01-1'!$A$5:$C$36</definedName>
    <definedName name="__A08" localSheetId="20">'[24]A01-1'!$A$5:$C$36</definedName>
    <definedName name="支出" localSheetId="20">#REF!</definedName>
    <definedName name="___A08" localSheetId="20">'[45]A01-1'!$A$5:$C$36</definedName>
    <definedName name="___1A01_" localSheetId="20">#REF!</definedName>
    <definedName name="__2A08_" localSheetId="20">'[24]A01-1'!$A$5:$C$36</definedName>
    <definedName name="__A01" localSheetId="20">#REF!</definedName>
    <definedName name="_A01" localSheetId="20">#REF!</definedName>
    <definedName name="___A01" localSheetId="20">#REF!</definedName>
    <definedName name="_2A01_" localSheetId="20">#REF!</definedName>
    <definedName name="________________________A08" localSheetId="20">'[26]A01-1'!$A$5:$C$36</definedName>
    <definedName name="__qyc1234" localSheetId="20">#REF!</definedName>
    <definedName name="______A01" localSheetId="20">#REF!</definedName>
    <definedName name="____A08" localSheetId="20">'[45]A01-1'!$A$5:$C$36</definedName>
    <definedName name="_4A08_" localSheetId="20">'[24]A01-1'!$A$5:$C$36</definedName>
    <definedName name="Database" localSheetId="20">#REF!</definedName>
    <definedName name="_xlnm.Print_Area" localSheetId="20">'18'!$A$1:$B$39</definedName>
    <definedName name="____A01" localSheetId="20">#REF!</definedName>
    <definedName name="__2A01_" localSheetId="20">#REF!</definedName>
    <definedName name="_______________A08" localSheetId="20">'[24]A01-1'!$A$5:$C$36</definedName>
    <definedName name="_1A01_" localSheetId="20">#REF!</definedName>
    <definedName name="____qyc1234" localSheetId="20">#REF!</definedName>
    <definedName name="_______________A01" localSheetId="20">#REF!</definedName>
    <definedName name="___2A08_" localSheetId="20">'[24]A01-1'!$A$5:$C$36</definedName>
    <definedName name="_xlnm.Print_Area" localSheetId="3">'2.'!$A$1:$F$32</definedName>
    <definedName name="___A01" localSheetId="3">#REF!</definedName>
    <definedName name="Database" localSheetId="3">#REF!</definedName>
    <definedName name="___A08" localSheetId="3">'[46]A01-1'!$A$5:$C$36</definedName>
    <definedName name="地区名称" localSheetId="22">#REF!</definedName>
    <definedName name="__4A08_" localSheetId="22">'[24]A01-1'!$A$5:$C$36</definedName>
    <definedName name="____1A01_" localSheetId="22">#REF!</definedName>
    <definedName name="___________A01" localSheetId="22">#REF!</definedName>
    <definedName name="____________A08" localSheetId="22">'[47]A01-1'!$A$5:$C$36</definedName>
    <definedName name="________qyc1234" localSheetId="22">#REF!</definedName>
    <definedName name="__1A01_" localSheetId="22">#REF!</definedName>
    <definedName name="____________A01" localSheetId="22">#REF!</definedName>
    <definedName name="_xlnm.Print_Titles" localSheetId="22">'20'!$1:$4</definedName>
    <definedName name="_____A08" localSheetId="22">'[25]A01-1'!$A$5:$C$36</definedName>
    <definedName name="_qyc1234" localSheetId="22">#REF!</definedName>
    <definedName name="_a8756" localSheetId="22">'[25]A01-1'!$A$5:$C$36</definedName>
    <definedName name="_____A01" localSheetId="22">#REF!</definedName>
    <definedName name="__________________________A08" localSheetId="22">'[26]A01-1'!$A$5:$C$36</definedName>
    <definedName name="_____________________qyc1234" localSheetId="22">#REF!</definedName>
    <definedName name="_2A08_" localSheetId="22">'[27]A01-1'!$A$5:$C$36</definedName>
    <definedName name="_________qyc1234" localSheetId="22">#REF!</definedName>
    <definedName name="___qyc1234" localSheetId="22">#REF!</definedName>
    <definedName name="_________________________A01" localSheetId="22">#REF!</definedName>
    <definedName name="_______A08" localSheetId="22">'[26]A01-1'!$A$5:$C$36</definedName>
    <definedName name="____2A08_" localSheetId="22">'[28]A01-1'!$A$5:$C$36</definedName>
    <definedName name="_______A01" localSheetId="22">#REF!</definedName>
    <definedName name="_A08" localSheetId="22">'[24]A01-1'!$A$5:$C$36</definedName>
    <definedName name="__A08" localSheetId="22">'[24]A01-1'!$A$5:$C$36</definedName>
    <definedName name="支出" localSheetId="22">#REF!</definedName>
    <definedName name="___A08" localSheetId="22">'[29]A01-1'!$A$5:$C$36</definedName>
    <definedName name="___1A01_" localSheetId="22">#REF!</definedName>
    <definedName name="__2A08_" localSheetId="22">'[24]A01-1'!$A$5:$C$36</definedName>
    <definedName name="__A01" localSheetId="22">#REF!</definedName>
    <definedName name="_A01" localSheetId="22">#REF!</definedName>
    <definedName name="___A01" localSheetId="22">#REF!</definedName>
    <definedName name="_2A01_" localSheetId="22">#REF!</definedName>
    <definedName name="______A08" localSheetId="22">'[25]A01-1'!$A$5:$C$36</definedName>
    <definedName name="__________A08" localSheetId="22">'[47]A01-1'!$A$5:$C$36</definedName>
    <definedName name="__qyc1234" localSheetId="22">#REF!</definedName>
    <definedName name="______A01" localSheetId="22">#REF!</definedName>
    <definedName name="__________A01" localSheetId="22">#REF!</definedName>
    <definedName name="____A08" localSheetId="22">'[29]A01-1'!$A$5:$C$36</definedName>
    <definedName name="_4A08_" localSheetId="22">'[24]A01-1'!$A$5:$C$36</definedName>
    <definedName name="Database" localSheetId="22">#REF!</definedName>
    <definedName name="_xlnm.Print_Area" localSheetId="22">'20'!$A$1:$B$17</definedName>
    <definedName name="____A01" localSheetId="22">#REF!</definedName>
    <definedName name="__2A01_" localSheetId="22">#REF!</definedName>
    <definedName name="_______________A08" localSheetId="22">'[24]A01-1'!$A$5:$C$36</definedName>
    <definedName name="_1A01_" localSheetId="22">#REF!</definedName>
    <definedName name="________A08" localSheetId="22">'[47]A01-1'!$A$5:$C$36</definedName>
    <definedName name="____qyc1234" localSheetId="22">#REF!</definedName>
    <definedName name="_______________A01" localSheetId="22">#REF!</definedName>
    <definedName name="___________A08" localSheetId="22">'[47]A01-1'!$A$5:$C$36</definedName>
    <definedName name="_______qyc1234" localSheetId="22">#REF!</definedName>
    <definedName name="___2A08_" localSheetId="22">'[24]A01-1'!$A$5:$C$36</definedName>
    <definedName name="________________A01">#REF!</definedName>
    <definedName name="_______qyc1234">#REF!</definedName>
    <definedName name="__2A01_">#REF!</definedName>
    <definedName name="______________A08">'[48]A01-1'!$A$5:$C$36</definedName>
    <definedName name="_________________A08">'[21]A01-1'!$A$5:$C$36</definedName>
    <definedName name="__qyc1234">#REF!</definedName>
    <definedName name="______________A01">#REF!</definedName>
    <definedName name="____1A01_">#REF!</definedName>
    <definedName name="分类">#REF!</definedName>
    <definedName name="_1A01_">#REF!</definedName>
    <definedName name="___________A08">'[47]A01-1'!$A$5:$C$36</definedName>
    <definedName name="市州">[49]Sheet1!$A$2:$U$2</definedName>
    <definedName name="______A08">'[25]A01-1'!$A$5:$C$36</definedName>
    <definedName name="___________A01">#REF!</definedName>
    <definedName name="行业">[49]Sheet1!$W$2:$W$9</definedName>
    <definedName name="__1A01_">#REF!</definedName>
    <definedName name="_xlnm.Print_Area">#N/A</definedName>
    <definedName name="______A01">#REF!</definedName>
    <definedName name="___2A08_">'[30]A01-1'!$A$5:$C$36</definedName>
    <definedName name="___A08">'[32]A01-1'!$A$5:$C$36</definedName>
    <definedName name="地区名称">#REF!</definedName>
    <definedName name="___A01">#REF!</definedName>
    <definedName name="____A08">'[32]A01-1'!$A$5:$C$36</definedName>
    <definedName name="___qyc1234">#REF!</definedName>
    <definedName name="_A08">'[30]A01-1'!$A$5:$C$36</definedName>
    <definedName name="____A01">#REF!</definedName>
    <definedName name="_______A08">'[50]A01-1'!$A$5:$C$36</definedName>
    <definedName name="_a8756">'[31]A01-1'!$A$5:$C$36</definedName>
    <definedName name="_A01">#REF!</definedName>
    <definedName name="s">#N/A</definedName>
    <definedName name="_______A01">#REF!</definedName>
    <definedName name="___________qyc1234">#REF!</definedName>
    <definedName name="n">#N/A</definedName>
    <definedName name="m">#N/A</definedName>
    <definedName name="MAILMERGEMODE">"OneWorksheet"</definedName>
    <definedName name="l">#N/A</definedName>
    <definedName name="k">#N/A</definedName>
    <definedName name="j">#N/A</definedName>
    <definedName name="i">#N/A</definedName>
    <definedName name="_4A08_">'[30]A01-1'!$A$5:$C$36</definedName>
    <definedName name="__A08">'[30]A01-1'!$A$5:$C$36</definedName>
    <definedName name="h">#N/A</definedName>
    <definedName name="g">#N/A</definedName>
    <definedName name="形式">#REF!</definedName>
    <definedName name="f">#N/A</definedName>
    <definedName name="e">#N/A</definedName>
    <definedName name="d">#N/A</definedName>
    <definedName name="_____qyc1234">#REF!</definedName>
    <definedName name="b">#N/A</definedName>
    <definedName name="__A01">#REF!</definedName>
    <definedName name="a">#N/A</definedName>
    <definedName name="________qyc1234">#REF!</definedName>
    <definedName name="__4A08_">'[30]A01-1'!$A$5:$C$36</definedName>
    <definedName name="Database">#REF!</definedName>
    <definedName name="_qyc1234">#REF!</definedName>
    <definedName name="_______________A08">'[30]A01-1'!$A$5:$C$36</definedName>
    <definedName name="___1A01_">#REF!</definedName>
    <definedName name="_______________A01">#REF!</definedName>
    <definedName name="_________A08">'[26]A01-1'!$A$5:$C$36</definedName>
    <definedName name="_________A01">#REF!</definedName>
    <definedName name="____________A08">'[47]A01-1'!$A$5:$C$36</definedName>
    <definedName name="_____A08">'[25]A01-1'!$A$5:$C$36</definedName>
    <definedName name="____________A01">#REF!</definedName>
    <definedName name="性质">[51]Sheet2!$A$1:$A$4</definedName>
    <definedName name="_____A01">#REF!</definedName>
    <definedName name="_________qyc1234">#REF!</definedName>
    <definedName name="______qyc1234">#REF!</definedName>
    <definedName name="____2A08_">'[33]A01-1'!$A$5:$C$36</definedName>
    <definedName name="____qyc1234">#REF!</definedName>
    <definedName name="____________qyc1234">#REF!</definedName>
    <definedName name="__________qyc1234">#REF!</definedName>
    <definedName name="__2A08_">'[30]A01-1'!$A$5:$C$36</definedName>
    <definedName name="_____________A08">'[52]A01-1'!$A$5:$C$36</definedName>
    <definedName name="__________A08">'[47]A01-1'!$A$5:$C$36</definedName>
    <definedName name="________A08">'[47]A01-1'!$A$5:$C$36</definedName>
    <definedName name="_____________A01">#REF!</definedName>
    <definedName name="__________A01">#REF!</definedName>
    <definedName name="_2A01_">#REF!</definedName>
    <definedName name="________________A08">'[31]A01-1'!$A$5:$C$36</definedName>
    <definedName name="________A01">#REF!</definedName>
    <definedName name="支出">#REF!</definedName>
    <definedName name="_xlnm.Print_Titles">#N/A</definedName>
    <definedName name="_xlnm.Print_Area" localSheetId="11">'10'!$A$1:$C$29</definedName>
    <definedName name="_xlnm.Print_Area" localSheetId="12">'11'!$A$1:$C$15</definedName>
    <definedName name="_xlnm.Print_Area" localSheetId="32">'28'!$A$1:$B$48</definedName>
    <definedName name="_xlnm.Print_Area" localSheetId="33">'29'!$A$1:$B$45</definedName>
    <definedName name="_xlnm.Print_Area" localSheetId="35">'31'!$A$1:$B$48</definedName>
    <definedName name="_xlnm.Print_Area" localSheetId="36">'32'!$A$1:$B$45</definedName>
    <definedName name="_xlnm.Print_Area" localSheetId="37">'33'!$A$1:$D$48</definedName>
  </definedNames>
  <calcPr calcId="144525"/>
</workbook>
</file>

<file path=xl/sharedStrings.xml><?xml version="1.0" encoding="utf-8"?>
<sst xmlns="http://schemas.openxmlformats.org/spreadsheetml/2006/main" count="1838" uniqueCount="1062">
  <si>
    <t>遂宁经开区2025年预算草案附表</t>
  </si>
  <si>
    <t>第一部分    一般公共预算公开</t>
  </si>
  <si>
    <t>样表1</t>
  </si>
  <si>
    <t>2025年遂宁经开区一般公共预算收入预算表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</si>
  <si>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</si>
  <si>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</si>
  <si>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</si>
  <si>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</si>
  <si>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</si>
  <si>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</si>
  <si>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</si>
  <si>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</si>
  <si>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</si>
  <si>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</si>
  <si>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</si>
  <si>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</si>
  <si>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</si>
  <si>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</si>
  <si>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</si>
  <si>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</si>
  <si>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</si>
  <si>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</si>
  <si>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</si>
  <si>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</si>
  <si>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</si>
  <si>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</si>
  <si>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</si>
  <si>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</si>
  <si>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</si>
  <si>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</si>
  <si>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</si>
  <si>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</si>
  <si>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</si>
  <si>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</si>
  <si>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</si>
  <si>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2025年遂宁经开区一般公共预算支出预算表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</si>
  <si>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</si>
  <si>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</si>
  <si>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</si>
  <si>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</si>
  <si>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</si>
  <si>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</si>
  <si>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</si>
  <si>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</si>
  <si>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</si>
  <si>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</si>
  <si>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</si>
  <si>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</si>
  <si>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</si>
  <si>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</si>
  <si>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</si>
  <si>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</si>
  <si>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</si>
  <si>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</si>
  <si>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</si>
  <si>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</si>
  <si>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</si>
  <si>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</si>
  <si>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</si>
  <si>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</si>
  <si>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</si>
  <si>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</si>
  <si>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</si>
  <si>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</si>
  <si>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</si>
  <si>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</si>
  <si>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</si>
  <si>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样表3</t>
  </si>
  <si>
    <t>2025年遂宁经开区一般公共预算收支预算平衡表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</si>
  <si>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</si>
  <si>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</si>
  <si>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</si>
  <si>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</si>
  <si>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</si>
  <si>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</si>
  <si>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</si>
  <si>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</si>
  <si>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</si>
  <si>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</si>
  <si>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</si>
  <si>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</si>
  <si>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待偿债置换一般债券上年结余</t>
  </si>
  <si>
    <t>调出资金</t>
  </si>
  <si>
    <t>上年结余收入</t>
  </si>
  <si>
    <t>区域间转移性支出</t>
  </si>
  <si>
    <t>调入资金</t>
  </si>
  <si>
    <t>援助其他地区支出</t>
  </si>
  <si>
    <t>从政府性基金预算调入</t>
  </si>
  <si>
    <t>生态保护补偿转移性支出</t>
  </si>
  <si>
    <t>从国有资本经营预算调入</t>
  </si>
  <si>
    <t>土地指标调剂转移性支出</t>
  </si>
  <si>
    <t>从其他资金调入</t>
  </si>
  <si>
    <t>其他转移性支出</t>
  </si>
  <si>
    <t>债务转贷收入</t>
  </si>
  <si>
    <t>安排预算稳定调节基金</t>
  </si>
  <si>
    <t>地方政府一般债券转贷收入</t>
  </si>
  <si>
    <t>补充预算周转金</t>
  </si>
  <si>
    <t>地方政府向外国政府借款转贷收入</t>
  </si>
  <si>
    <t>拨付国债转贷资金数</t>
  </si>
  <si>
    <t>地方政府向国际组织借款转贷收入</t>
  </si>
  <si>
    <t>国债转贷资金结余</t>
  </si>
  <si>
    <t>地方政府其他一般债务转贷收入</t>
  </si>
  <si>
    <t>债务还本支出</t>
  </si>
  <si>
    <t>区域间转移性收入</t>
  </si>
  <si>
    <t>地方政府一般债务还本支出</t>
  </si>
  <si>
    <t>接受其他地区援助收入</t>
  </si>
  <si>
    <t>地方政府一般债券还本支出</t>
  </si>
  <si>
    <t>生态保护补偿转移性收入</t>
  </si>
  <si>
    <t>地方政府向外国政府借款还本支出</t>
  </si>
  <si>
    <t>土地指标调剂转移性收入</t>
  </si>
  <si>
    <t>地方政府向国际组织借款还本支出</t>
  </si>
  <si>
    <t>其他转移性收入</t>
  </si>
  <si>
    <t>……</t>
  </si>
  <si>
    <t>动用预算稳定调节基金</t>
  </si>
  <si>
    <t>国债转贷收入</t>
  </si>
  <si>
    <t>国债转贷资金上年结余</t>
  </si>
  <si>
    <t>国债转贷转补助数</t>
  </si>
  <si>
    <t>收  入  总  计</t>
  </si>
  <si>
    <t>支  出  总  计</t>
  </si>
  <si>
    <t>样表4</t>
  </si>
  <si>
    <t>2025年遂宁经开区（本级）一般公共预算收入预算表</t>
  </si>
  <si>
    <t>样表5</t>
  </si>
  <si>
    <t>2025年遂宁经开区（本级）一般公共预算支出预算表</t>
  </si>
  <si>
    <t xml:space="preserve">  一般公共服务</t>
  </si>
  <si>
    <t xml:space="preserve">    人大事务</t>
  </si>
  <si>
    <t xml:space="preserve">      其他人大事务支出</t>
  </si>
  <si>
    <t xml:space="preserve">    政协事务</t>
  </si>
  <si>
    <t xml:space="preserve">    政府办公厅(室)及相关机构事务</t>
  </si>
  <si>
    <t xml:space="preserve">      行政运行</t>
  </si>
  <si>
    <t xml:space="preserve">      一般行政管理事务</t>
  </si>
  <si>
    <t xml:space="preserve">      信访事务</t>
  </si>
  <si>
    <t xml:space="preserve">      事业运行</t>
  </si>
  <si>
    <t xml:space="preserve">    发展与改革事务</t>
  </si>
  <si>
    <t xml:space="preserve">      战略规划与实施</t>
  </si>
  <si>
    <t xml:space="preserve">      其他发展与改革事务支出</t>
  </si>
  <si>
    <t xml:space="preserve">    统计信息事务</t>
  </si>
  <si>
    <t xml:space="preserve">      专项普查活动</t>
  </si>
  <si>
    <t xml:space="preserve">      统计抽样调查</t>
  </si>
  <si>
    <t xml:space="preserve">    财政事务</t>
  </si>
  <si>
    <t xml:space="preserve">      信息化建设</t>
  </si>
  <si>
    <t xml:space="preserve">      财政委托业务支出</t>
  </si>
  <si>
    <t xml:space="preserve">    税收事务</t>
  </si>
  <si>
    <t xml:space="preserve">      其他税收事务支出</t>
  </si>
  <si>
    <t xml:space="preserve">    审计事务</t>
  </si>
  <si>
    <t xml:space="preserve">      审计管理</t>
  </si>
  <si>
    <t xml:space="preserve">      其他审计事务支出</t>
  </si>
  <si>
    <t xml:space="preserve">    纪检监察事务</t>
  </si>
  <si>
    <t xml:space="preserve">      其他纪检监察事务支出</t>
  </si>
  <si>
    <t xml:space="preserve">    商贸事务</t>
  </si>
  <si>
    <t xml:space="preserve">      招商引资</t>
  </si>
  <si>
    <t xml:space="preserve">      其他商贸事务支出</t>
  </si>
  <si>
    <t xml:space="preserve">    知识产权事务</t>
  </si>
  <si>
    <t xml:space="preserve">      其他知识产权事务支出</t>
  </si>
  <si>
    <t xml:space="preserve">    档案事务</t>
  </si>
  <si>
    <t xml:space="preserve">    群众团体事务</t>
  </si>
  <si>
    <t xml:space="preserve">      其他群众团体事务支出</t>
  </si>
  <si>
    <t xml:space="preserve">    党委办公厅（室）及相关机构事务</t>
  </si>
  <si>
    <t xml:space="preserve">    组织事务</t>
  </si>
  <si>
    <t xml:space="preserve">      其他组织事务支出</t>
  </si>
  <si>
    <t xml:space="preserve">    宣传事务</t>
  </si>
  <si>
    <t xml:space="preserve">      其他宣传事务支出</t>
  </si>
  <si>
    <t xml:space="preserve">    统战事务</t>
  </si>
  <si>
    <t xml:space="preserve">    市场监督管理事务</t>
  </si>
  <si>
    <t xml:space="preserve">      市场秩序执法</t>
  </si>
  <si>
    <t xml:space="preserve">      其他市场监督管理事务</t>
  </si>
  <si>
    <t xml:space="preserve">    社会工作事务</t>
  </si>
  <si>
    <t xml:space="preserve">    信访事务</t>
  </si>
  <si>
    <t xml:space="preserve">    其他一般公共服务支出</t>
  </si>
  <si>
    <t xml:space="preserve">      其他一般公共服务支出</t>
  </si>
  <si>
    <t xml:space="preserve">  国防支出</t>
  </si>
  <si>
    <t xml:space="preserve">    国防动员</t>
  </si>
  <si>
    <t xml:space="preserve">      其他国防动员支出</t>
  </si>
  <si>
    <t xml:space="preserve">  公共安全支出</t>
  </si>
  <si>
    <t xml:space="preserve">    公安</t>
  </si>
  <si>
    <t xml:space="preserve">      执法办案</t>
  </si>
  <si>
    <t xml:space="preserve">      其他公安支出</t>
  </si>
  <si>
    <t xml:space="preserve">    司法</t>
  </si>
  <si>
    <t xml:space="preserve">      律师管理</t>
  </si>
  <si>
    <t xml:space="preserve">      公共法律服务</t>
  </si>
  <si>
    <t xml:space="preserve">      社区矫正</t>
  </si>
  <si>
    <t xml:space="preserve">      法治建设</t>
  </si>
  <si>
    <t xml:space="preserve">    其他公共安全支出</t>
  </si>
  <si>
    <t xml:space="preserve">      其他公共安全支出</t>
  </si>
  <si>
    <t xml:space="preserve">  教育支出</t>
  </si>
  <si>
    <t xml:space="preserve">    教育管理事务</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</si>
  <si>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</si>
  <si>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</si>
  <si>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</si>
  <si>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</si>
  <si>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</si>
  <si>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</si>
  <si>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</si>
  <si>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</si>
  <si>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教育费附加安排的支出</t>
  </si>
  <si>
    <t xml:space="preserve">      其他教育费附加安排的支出</t>
  </si>
  <si>
    <t xml:space="preserve">    其他教育支出</t>
  </si>
  <si>
    <t xml:space="preserve">  科学技术支出</t>
  </si>
  <si>
    <t xml:space="preserve">    技术研究与开发</t>
  </si>
  <si>
    <t xml:space="preserve">    科技条件与服务</t>
  </si>
  <si>
    <t xml:space="preserve">    科学技术普及</t>
  </si>
  <si>
    <t xml:space="preserve">    科技重大项目</t>
  </si>
  <si>
    <t xml:space="preserve">      重点研发计划</t>
  </si>
  <si>
    <t xml:space="preserve">    其他科学技术支出</t>
  </si>
  <si>
    <t xml:space="preserve">      科技奖励</t>
  </si>
  <si>
    <t xml:space="preserve">      其他科学技术支出</t>
  </si>
  <si>
    <t xml:space="preserve">  文化旅游体育与传媒支出</t>
  </si>
  <si>
    <t xml:space="preserve">    文化和旅游</t>
  </si>
  <si>
    <t xml:space="preserve">      文化活动</t>
  </si>
  <si>
    <t xml:space="preserve">    新闻出版电影</t>
  </si>
  <si>
    <t xml:space="preserve">      电影</t>
  </si>
  <si>
    <t xml:space="preserve">    其他文化旅游体育与传媒支出</t>
  </si>
  <si>
    <t xml:space="preserve">  社会保障和就业支出</t>
  </si>
  <si>
    <t xml:space="preserve">    人力资源和社会保障管理事务</t>
  </si>
  <si>
    <t xml:space="preserve">      劳动关系和维权</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</si>
  <si>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</si>
  <si>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</si>
  <si>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</si>
  <si>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</si>
  <si>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</si>
  <si>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</si>
  <si>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</si>
  <si>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</si>
  <si>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</si>
  <si>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</si>
  <si>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就业补助</t>
  </si>
  <si>
    <t xml:space="preserve">      公益性岗位补贴</t>
  </si>
  <si>
    <t xml:space="preserve">      其他就业补助支出</t>
  </si>
  <si>
    <t xml:space="preserve">    抚恤</t>
  </si>
  <si>
    <t xml:space="preserve">      死亡抚恤</t>
  </si>
  <si>
    <t xml:space="preserve">      义务兵优待</t>
  </si>
  <si>
    <t xml:space="preserve">      其他优抚支出</t>
  </si>
  <si>
    <t xml:space="preserve">    退役安置</t>
  </si>
  <si>
    <t xml:space="preserve">      退役士兵安置</t>
  </si>
  <si>
    <t xml:space="preserve">      其他退役安置支出</t>
  </si>
  <si>
    <t xml:space="preserve">    社会福利</t>
  </si>
  <si>
    <t xml:space="preserve">      老年福利</t>
  </si>
  <si>
    <t xml:space="preserve">      养老服务</t>
  </si>
  <si>
    <t xml:space="preserve">    残疾人事业</t>
  </si>
  <si>
    <t xml:space="preserve">      残疾人生活和护理补贴</t>
  </si>
  <si>
    <t xml:space="preserve">      其他残疾人事业支出</t>
  </si>
  <si>
    <t xml:space="preserve">    最低生活保障金支出</t>
  </si>
  <si>
    <t xml:space="preserve">      城市最低生活保障金支出</t>
  </si>
  <si>
    <t xml:space="preserve">      农村最低生活保障金支出</t>
  </si>
  <si>
    <t xml:space="preserve">    临时救助</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</si>
  <si>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</si>
  <si>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</si>
  <si>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</si>
  <si>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</si>
  <si>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</si>
  <si>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</si>
  <si>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退役军人管理事务</t>
  </si>
  <si>
    <t xml:space="preserve">      机关服务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</si>
  <si>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</si>
  <si>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</si>
  <si>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</si>
  <si>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</si>
  <si>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</si>
  <si>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其他社会保障和就业支出</t>
  </si>
  <si>
    <t xml:space="preserve">      其他社会保障和就业支出</t>
  </si>
  <si>
    <t xml:space="preserve">  卫生健康支出</t>
  </si>
  <si>
    <t xml:space="preserve">    基层医疗卫生机构</t>
  </si>
  <si>
    <t xml:space="preserve">      城市社区卫生机构</t>
  </si>
  <si>
    <t xml:space="preserve">      乡镇卫生院</t>
  </si>
  <si>
    <t xml:space="preserve">      其他基层医疗卫生机构支出</t>
  </si>
  <si>
    <t xml:space="preserve">    公共卫生</t>
  </si>
  <si>
    <t xml:space="preserve">      基本公共卫生服务</t>
  </si>
  <si>
    <t xml:space="preserve">      重大公共卫生服务</t>
  </si>
  <si>
    <t xml:space="preserve">      突发公共卫生事件应急处置</t>
  </si>
  <si>
    <t xml:space="preserve">    计划生育事务</t>
  </si>
  <si>
    <t xml:space="preserve">      计划生育服务</t>
  </si>
  <si>
    <t xml:space="preserve">    行政事业单位医疗</t>
  </si>
  <si>
    <t xml:space="preserve">      行政单位医疗</t>
  </si>
  <si>
    <t xml:space="preserve">      事业单位医疗</t>
  </si>
  <si>
    <t xml:space="preserve">    财政对基本医疗保险基金的补助</t>
  </si>
  <si>
    <t xml:space="preserve">      财政对城乡居民基本医疗保险基金的补助</t>
  </si>
  <si>
    <t xml:space="preserve">    医疗救助</t>
  </si>
  <si>
    <t xml:space="preserve">      城乡医疗救助</t>
  </si>
  <si>
    <t xml:space="preserve">    优抚对象医疗</t>
  </si>
  <si>
    <t xml:space="preserve">      优抚对象医疗补助</t>
  </si>
  <si>
    <t xml:space="preserve">    医疗保障管理事务</t>
  </si>
  <si>
    <t xml:space="preserve">    其他卫生健康支出</t>
  </si>
  <si>
    <t xml:space="preserve">  节能环保支出</t>
  </si>
  <si>
    <t xml:space="preserve">    环境保护管理事务</t>
  </si>
  <si>
    <t xml:space="preserve">      生态环境保护宣传</t>
  </si>
  <si>
    <t xml:space="preserve">    环境监测与监察</t>
  </si>
  <si>
    <t xml:space="preserve">      其他环境监测与监察支出</t>
  </si>
  <si>
    <t xml:space="preserve">    污染防治</t>
  </si>
  <si>
    <t xml:space="preserve">      其他污染防治支出</t>
  </si>
  <si>
    <t xml:space="preserve">    自然生态保护</t>
  </si>
  <si>
    <t xml:space="preserve">    污染减排</t>
  </si>
  <si>
    <t xml:space="preserve">    其他节能环保支出</t>
  </si>
  <si>
    <t xml:space="preserve">      其他节能环保支出</t>
  </si>
  <si>
    <t xml:space="preserve">  城乡社区支出</t>
  </si>
  <si>
    <t xml:space="preserve">    城乡社区管理事务</t>
  </si>
  <si>
    <t xml:space="preserve">      城管执法</t>
  </si>
  <si>
    <t xml:space="preserve">      其他城乡社区管理事务支出</t>
  </si>
  <si>
    <t xml:space="preserve">    城乡社区规划与管理</t>
  </si>
  <si>
    <t xml:space="preserve">    城乡社区公共设施</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</si>
  <si>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</si>
  <si>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</si>
  <si>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</si>
  <si>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</si>
  <si>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</si>
  <si>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</si>
  <si>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</si>
  <si>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</si>
  <si>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</si>
  <si>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病虫害控制</t>
  </si>
  <si>
    <t xml:space="preserve">      农业生产发展</t>
  </si>
  <si>
    <t xml:space="preserve">      耕地建设与利用</t>
  </si>
  <si>
    <t xml:space="preserve">      其他农业农村支出</t>
  </si>
  <si>
    <t xml:space="preserve">    林业和草原</t>
  </si>
  <si>
    <t xml:space="preserve">    水利</t>
  </si>
  <si>
    <t xml:space="preserve">      防汛</t>
  </si>
  <si>
    <t xml:space="preserve">      其他水利支出</t>
  </si>
  <si>
    <t xml:space="preserve">    巩固脱贫攻坚成果衔接乡村振兴</t>
  </si>
  <si>
    <t xml:space="preserve">      其他巩固脱贫攻坚成果衔接乡村振兴支出</t>
  </si>
  <si>
    <t xml:space="preserve">    农村综合改革</t>
  </si>
  <si>
    <t xml:space="preserve">      对村民委员会和村党支部的补助</t>
  </si>
  <si>
    <t xml:space="preserve">      对村集体经济组织的补助</t>
  </si>
  <si>
    <t xml:space="preserve">    普惠金融发展支出</t>
  </si>
  <si>
    <t xml:space="preserve">      农业保险保费补贴</t>
  </si>
  <si>
    <t xml:space="preserve">      创业担保贷款贴息及奖补</t>
  </si>
  <si>
    <t xml:space="preserve">    其他农林水支出</t>
  </si>
  <si>
    <t xml:space="preserve">  交通运输支出</t>
  </si>
  <si>
    <t xml:space="preserve">    公路水路运输</t>
  </si>
  <si>
    <t xml:space="preserve">      公路建设</t>
  </si>
  <si>
    <t xml:space="preserve">      公路养护</t>
  </si>
  <si>
    <t xml:space="preserve">      其他公路水路运输支出</t>
  </si>
  <si>
    <t xml:space="preserve">  资源勘探工业信息等支出</t>
  </si>
  <si>
    <t xml:space="preserve">    制造业</t>
  </si>
  <si>
    <t xml:space="preserve">      其他制造业支出</t>
  </si>
  <si>
    <t xml:space="preserve">    工业和信息产业监管</t>
  </si>
  <si>
    <t xml:space="preserve">    支持中小企业发展和管理支出</t>
  </si>
  <si>
    <t xml:space="preserve">      其他支持中小企业发展和管理支出</t>
  </si>
  <si>
    <t xml:space="preserve">    其他资源勘探工业信息等支出</t>
  </si>
  <si>
    <t xml:space="preserve">      其他资源勘探工业信息等支出</t>
  </si>
  <si>
    <t xml:space="preserve">  商业服务业等支出</t>
  </si>
  <si>
    <t xml:space="preserve">    涉外发展服务支出</t>
  </si>
  <si>
    <t xml:space="preserve">      其他涉外发展服务支出</t>
  </si>
  <si>
    <t xml:space="preserve">    其他商业服务业等支出</t>
  </si>
  <si>
    <t xml:space="preserve">      其他商业服务业等支出</t>
  </si>
  <si>
    <t xml:space="preserve">  金融支出</t>
  </si>
  <si>
    <t xml:space="preserve">    金融发展支出</t>
  </si>
  <si>
    <t xml:space="preserve">      其他金融发展支出</t>
  </si>
  <si>
    <t xml:space="preserve">  自然资源海洋气象等支出</t>
  </si>
  <si>
    <t xml:space="preserve">    自然资源事务</t>
  </si>
  <si>
    <t xml:space="preserve">      自然资源规划及管理</t>
  </si>
  <si>
    <t xml:space="preserve">      自然资源利用与保护</t>
  </si>
  <si>
    <t xml:space="preserve">      自然资源调查与确权登记</t>
  </si>
  <si>
    <t xml:space="preserve">      土地资源储备支出</t>
  </si>
  <si>
    <t xml:space="preserve">      其他自然资源事务支出</t>
  </si>
  <si>
    <t xml:space="preserve">  住房保障支出</t>
  </si>
  <si>
    <t xml:space="preserve">    保障性安居工程支出</t>
  </si>
  <si>
    <t xml:space="preserve">      老旧小区改造</t>
  </si>
  <si>
    <t xml:space="preserve">      农村危房改造</t>
  </si>
  <si>
    <t xml:space="preserve">      其他保障性安居工程支出</t>
  </si>
  <si>
    <t xml:space="preserve">    住房改革支出</t>
  </si>
  <si>
    <t xml:space="preserve">      住房公积金</t>
  </si>
  <si>
    <t xml:space="preserve">  灾害防治及应急管理支出</t>
  </si>
  <si>
    <t xml:space="preserve">    应急管理事务</t>
  </si>
  <si>
    <t xml:space="preserve">      其他应急管理支出</t>
  </si>
  <si>
    <t xml:space="preserve">    消防救援事务</t>
  </si>
  <si>
    <t xml:space="preserve">      消防应急救援</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</si>
  <si>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</si>
  <si>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</si>
  <si>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</si>
  <si>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</si>
  <si>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</si>
  <si>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</si>
  <si>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预备费</t>
  </si>
  <si>
    <t xml:space="preserve">  其他支出</t>
  </si>
  <si>
    <t xml:space="preserve">    其他支出</t>
  </si>
  <si>
    <t xml:space="preserve">  债务付息支出</t>
  </si>
  <si>
    <t xml:space="preserve">    地方政府一般债务付息支出</t>
  </si>
  <si>
    <t xml:space="preserve">      地方政府一般债券付息支出</t>
  </si>
  <si>
    <t xml:space="preserve">  债务发行费用支出</t>
  </si>
  <si>
    <t xml:space="preserve">    地方政府一般债务发行费用支出</t>
  </si>
  <si>
    <t xml:space="preserve">      地方政府一般债务发行费用支出</t>
  </si>
  <si>
    <t>样表6</t>
  </si>
  <si>
    <t>2025年遂宁经开区（本级）一般公共预算收支预算平衡表</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</si>
  <si>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</si>
  <si>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</si>
  <si>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</si>
  <si>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</si>
  <si>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</si>
  <si>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</si>
  <si>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</si>
  <si>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</si>
  <si>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</si>
  <si>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</si>
  <si>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</si>
  <si>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</si>
  <si>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</si>
  <si>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表7</t>
  </si>
  <si>
    <t>2025年遂宁经开区本级一般公共预算
经济分类科目支出预算表</t>
  </si>
  <si>
    <t>合    计</t>
  </si>
  <si>
    <t>一、机关工资福利支出</t>
  </si>
  <si>
    <t xml:space="preserve">   其中：工资奖金津补贴</t>
  </si>
  <si>
    <t xml:space="preserve">         社会保障缴费</t>
  </si>
  <si>
    <t xml:space="preserve">         住房公积金</t>
  </si>
  <si>
    <t xml:space="preserve">         其他工资福利支出</t>
  </si>
  <si>
    <t>二、机关商品和服务支出</t>
  </si>
  <si>
    <t xml:space="preserve">   其中：办公经费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</si>
  <si>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</si>
  <si>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</si>
  <si>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</si>
  <si>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</si>
  <si>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</si>
  <si>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</si>
  <si>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</si>
  <si>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</si>
  <si>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</si>
  <si>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</si>
  <si>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其中：设备购置</t>
  </si>
  <si>
    <t xml:space="preserve">         大型修缮</t>
  </si>
  <si>
    <t xml:space="preserve">         其他资本性支出</t>
  </si>
  <si>
    <t>四、机关资本性支出（二）</t>
  </si>
  <si>
    <t>五、对事业单位经常性补助</t>
  </si>
  <si>
    <t xml:space="preserve">    其中：工资福利支出</t>
  </si>
  <si>
    <t xml:space="preserve">          商品和服务支出</t>
  </si>
  <si>
    <t>六、对事业单位资本性补助</t>
  </si>
  <si>
    <t xml:space="preserve">    其中：资本性支出（一）</t>
  </si>
  <si>
    <t>七、对企业补助</t>
  </si>
  <si>
    <t xml:space="preserve">    其中：其他对企业补助</t>
  </si>
  <si>
    <t>八、对企业资本性支出</t>
  </si>
  <si>
    <t>九、对个人和家庭的补助</t>
  </si>
  <si>
    <t xml:space="preserve">    其中：社会福利和救助</t>
  </si>
  <si>
    <t xml:space="preserve">          助学金</t>
  </si>
  <si>
    <t xml:space="preserve">          个人农业生产补贴</t>
  </si>
  <si>
    <t xml:space="preserve">          离退休费</t>
  </si>
  <si>
    <t xml:space="preserve">          其他对个人和家庭补助</t>
  </si>
  <si>
    <t>十、债务利息及费用支出</t>
  </si>
  <si>
    <t xml:space="preserve">    其中：国内债务付息</t>
  </si>
  <si>
    <t xml:space="preserve">          国内债务发行费用</t>
  </si>
  <si>
    <t>十一、其他支出</t>
  </si>
  <si>
    <t xml:space="preserve">   其中：其他支出</t>
  </si>
  <si>
    <t>样表8</t>
  </si>
  <si>
    <t>2025年遂宁经开区本级一般公共预算
经济分类科目基本支出预算表</t>
  </si>
  <si>
    <t>四、对事业单位经常性补助</t>
  </si>
  <si>
    <t>五、对事业单位资本性补助</t>
  </si>
  <si>
    <t>六、对企业补助</t>
  </si>
  <si>
    <t>七、对个人和家庭的补助</t>
  </si>
  <si>
    <t>八、债务利息及费用支出</t>
  </si>
  <si>
    <t>九、其他支出</t>
  </si>
  <si>
    <t>样表9</t>
  </si>
  <si>
    <t>2025年中省市对遂宁经开区一般公共预算
转移支付和税收返还预算表</t>
  </si>
  <si>
    <t>转移支付名称</t>
  </si>
  <si>
    <t>上年执行数</t>
  </si>
  <si>
    <t>本年预算数</t>
  </si>
  <si>
    <t>一、返还性收入</t>
  </si>
  <si>
    <t>二、一般性转移支付</t>
  </si>
  <si>
    <t>其中：均衡性转移支付</t>
  </si>
  <si>
    <t xml:space="preserve">  重点生态功能区转移支付</t>
  </si>
  <si>
    <t xml:space="preserve">  县级基本财力保障机制奖补资金</t>
  </si>
  <si>
    <t xml:space="preserve">  结算补助收入</t>
  </si>
  <si>
    <t xml:space="preserve">  固定数额补助收入</t>
  </si>
  <si>
    <t xml:space="preserve">  资源枯竭城市转移支付</t>
  </si>
  <si>
    <t xml:space="preserve">  革命老区转移支付</t>
  </si>
  <si>
    <t xml:space="preserve">  民族地区转移支付</t>
  </si>
  <si>
    <t xml:space="preserve">  巩固脱贫攻坚成果衔接乡村振兴转移支付</t>
  </si>
  <si>
    <t xml:space="preserve">     共同财政事权转移支付</t>
  </si>
  <si>
    <t xml:space="preserve">     其中：公共安全共同财政事权转移支付收入  </t>
  </si>
  <si>
    <t xml:space="preserve">           教育共同财政事权转移支付</t>
  </si>
  <si>
    <t xml:space="preserve">           科学技术共同财政事权转移支付收入</t>
  </si>
  <si>
    <t xml:space="preserve">       文化旅游体育与传媒共同财政事权转移支付</t>
  </si>
  <si>
    <t xml:space="preserve">       社会保障和就业共同财政事权转移支付</t>
  </si>
  <si>
    <t xml:space="preserve">      医疗卫生共同财政事权转移支付收入  </t>
  </si>
  <si>
    <t xml:space="preserve">      节能环保共同财政事权转移支付收入  </t>
  </si>
  <si>
    <t xml:space="preserve">      农林水共同财政事权转移支付</t>
  </si>
  <si>
    <t xml:space="preserve">      交通运输共同财政事权转移支付</t>
  </si>
  <si>
    <t xml:space="preserve">      自然资源海洋气象等共同财政事权转移支付收入</t>
  </si>
  <si>
    <t xml:space="preserve">      住房保障共同财政事权转移支付</t>
  </si>
  <si>
    <t xml:space="preserve">      灾害防治及应急管理共同财政事权转移支付支出</t>
  </si>
  <si>
    <t>增值税留抵退税转移支付收入</t>
  </si>
  <si>
    <t>其他退税减税降费转移支付收入</t>
  </si>
  <si>
    <t>补充县区财力转移支付收入</t>
  </si>
  <si>
    <t>其他一般性转移支付</t>
  </si>
  <si>
    <t>三、专项转移支付</t>
  </si>
  <si>
    <t>其中：一般公共服务支出</t>
  </si>
  <si>
    <t xml:space="preserve">     国防</t>
  </si>
  <si>
    <t>公共安全支出</t>
  </si>
  <si>
    <t>科学技术支出</t>
  </si>
  <si>
    <t>文化旅游体育与传媒</t>
  </si>
  <si>
    <t>卫生健康支出</t>
  </si>
  <si>
    <t>节能环保支出</t>
  </si>
  <si>
    <t>城乡社区支出</t>
  </si>
  <si>
    <t>农林水支出</t>
  </si>
  <si>
    <t>交通运输支出</t>
  </si>
  <si>
    <t>资源勘探工业信息等支出</t>
  </si>
  <si>
    <t>商业服务业等支出</t>
  </si>
  <si>
    <t>金融支出</t>
  </si>
  <si>
    <t>自然资源海洋气候等</t>
  </si>
  <si>
    <t>住房保障支出</t>
  </si>
  <si>
    <t>灾害防治及应急管理支出</t>
  </si>
  <si>
    <t>其他支出(类)</t>
  </si>
  <si>
    <t>样表10</t>
  </si>
  <si>
    <t>2025年遂宁经开区对下一般公共预算
转移支付和税收返还预算表</t>
  </si>
  <si>
    <t>一、一般性转移支付</t>
  </si>
  <si>
    <t xml:space="preserve">  欠发达地区转移支付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</si>
  <si>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</si>
  <si>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</si>
  <si>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</si>
  <si>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</si>
  <si>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</si>
  <si>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</si>
  <si>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</si>
  <si>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</si>
  <si>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</si>
  <si>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说明：我区无对下转移支付</t>
  </si>
  <si>
    <t>样表11</t>
  </si>
  <si>
    <t>专项转移支付分地区、分项目公开</t>
  </si>
  <si>
    <r>
      <rPr>
        <b/>
        <sz val="12"/>
        <color rgb="FF000000"/>
        <rFont val="宋体"/>
        <charset val="134"/>
      </rPr>
      <t>地</t>
    </r>
    <r>
      <rPr>
        <b/>
        <sz val="12"/>
        <color rgb="FF000000"/>
        <rFont val="Times New Roman"/>
        <charset val="134"/>
      </rPr>
      <t xml:space="preserve">     </t>
    </r>
    <r>
      <rPr>
        <b/>
        <sz val="12"/>
        <color rgb="FF000000"/>
        <rFont val="宋体"/>
        <charset val="134"/>
      </rPr>
      <t>区</t>
    </r>
  </si>
  <si>
    <t>XX县（市、区）</t>
  </si>
  <si>
    <t>待清算分配数</t>
  </si>
  <si>
    <t>样表12</t>
  </si>
  <si>
    <t xml:space="preserve">2025年遂宁经开区预算内基本建设支出预算表 </t>
  </si>
  <si>
    <t>单位:万元，%</t>
  </si>
  <si>
    <t>预算科目（项目）</t>
  </si>
  <si>
    <t>为上年执行</t>
  </si>
  <si>
    <t>一、本级支出</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</si>
  <si>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</si>
  <si>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</si>
  <si>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</si>
  <si>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</si>
  <si>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</si>
  <si>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</si>
  <si>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</si>
  <si>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</si>
  <si>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</si>
  <si>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</si>
  <si>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说明：因财力实际情况，尚未单独建立预算内基本建设支出预算</t>
  </si>
  <si>
    <t>样表13</t>
  </si>
  <si>
    <t>2025年遂宁经开区本级重大投资计划和项目情况表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</si>
  <si>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</si>
  <si>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</si>
  <si>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</si>
  <si>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</si>
  <si>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</si>
  <si>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</si>
  <si>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</si>
  <si>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</si>
  <si>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</si>
  <si>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</si>
  <si>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</si>
  <si>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</si>
  <si>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</si>
  <si>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项目二</t>
  </si>
  <si>
    <t>二、重大社会事业和民生工程</t>
  </si>
  <si>
    <t>三、重大创新平台</t>
  </si>
  <si>
    <t>合  计</t>
  </si>
  <si>
    <t>说明：因编制预算草案时，经开区重大投资项目还未最终审定，因此表内无数据。</t>
  </si>
  <si>
    <t>第二部分    政府性基金预算公开</t>
  </si>
  <si>
    <t>样表14</t>
  </si>
  <si>
    <t>2025年遂宁经开区政府性基金预算收入预算表</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</si>
  <si>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</si>
  <si>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</si>
  <si>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</si>
  <si>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</si>
  <si>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</si>
  <si>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</si>
  <si>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</si>
  <si>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</si>
  <si>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</si>
  <si>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</si>
  <si>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</si>
  <si>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</si>
  <si>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</si>
  <si>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</si>
  <si>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</si>
  <si>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</si>
  <si>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</si>
  <si>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政府性基金预算收入合计</t>
  </si>
  <si>
    <t>样表15</t>
  </si>
  <si>
    <t>2025年遂宁经开区政府性基金预算支出预算表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</si>
  <si>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</si>
  <si>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</si>
  <si>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</si>
  <si>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</si>
  <si>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</si>
  <si>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</si>
  <si>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</si>
  <si>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小型水库移民扶助基金安排的支出</t>
  </si>
  <si>
    <t>小型水库移民扶助基金对应专项债务收入安排的支出</t>
  </si>
  <si>
    <t>超长期特别国债安排的支出</t>
  </si>
  <si>
    <t>四、节能环保支出</t>
  </si>
  <si>
    <t>可再生能源电价附加收入安排的支出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</si>
  <si>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</si>
  <si>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</si>
  <si>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</si>
  <si>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</si>
  <si>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</si>
  <si>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</si>
  <si>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</si>
  <si>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</si>
  <si>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</si>
  <si>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</si>
  <si>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</si>
  <si>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六、农林水支出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</si>
  <si>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</si>
  <si>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</si>
  <si>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</si>
  <si>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</si>
  <si>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大中型水库移民后期扶持基金支出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</si>
  <si>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</si>
  <si>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</si>
  <si>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</si>
  <si>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</si>
  <si>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</si>
  <si>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</si>
  <si>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</si>
  <si>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</si>
  <si>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</si>
  <si>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九、住房保障支出</t>
  </si>
  <si>
    <t>十、其他支出</t>
  </si>
  <si>
    <t>其他政府性基金及对应专项债务收入安排的支出</t>
  </si>
  <si>
    <t>彩票发行销售机构业务费安排的支出</t>
  </si>
  <si>
    <t>彩票公益金安排的支出</t>
  </si>
  <si>
    <t>十一、债务付息支出</t>
  </si>
  <si>
    <t>地方政府专项债务付息支出</t>
  </si>
  <si>
    <t>十二、债务发行费用支出</t>
  </si>
  <si>
    <t>地方政府专项债务发行费用支出</t>
  </si>
  <si>
    <t>十三、抗疫特别国债安排的支出</t>
  </si>
  <si>
    <t>政府性基金预算支出合计</t>
  </si>
  <si>
    <t>样表16</t>
  </si>
  <si>
    <t>2025年遂宁经开区政府性基金预算收支预算平衡表</t>
  </si>
  <si>
    <t>政府性基金预算收入</t>
  </si>
  <si>
    <t>政府性基金预算支出</t>
  </si>
  <si>
    <t>地方政府专项债务还本支出</t>
  </si>
  <si>
    <t>地方政府专项债务转贷收入</t>
  </si>
  <si>
    <t>样表17</t>
  </si>
  <si>
    <t>2025年遂宁经开区（本级）政府性基金预算收入预算表</t>
  </si>
  <si>
    <t>样表18</t>
  </si>
  <si>
    <t>2025年遂宁经开区（本级）政府性基金预算支出预算表</t>
  </si>
  <si>
    <t>四、城乡社区支出</t>
  </si>
  <si>
    <t xml:space="preserve">    其中：国有土地使用权出让收入安排的支出</t>
  </si>
  <si>
    <t xml:space="preserve">          其中：征地和拆迁补偿支出</t>
  </si>
  <si>
    <t xml:space="preserve">                农业生产发展支出</t>
  </si>
  <si>
    <t xml:space="preserve">                其他国有土地使用权出让收入安排的支出</t>
  </si>
  <si>
    <t xml:space="preserve">    其中：城市基础设施配套费安排的支出</t>
  </si>
  <si>
    <t xml:space="preserve">          其中：城市环境卫生</t>
  </si>
  <si>
    <t xml:space="preserve">    其中：污水处理费安排的支出</t>
  </si>
  <si>
    <t xml:space="preserve">          其中：污水处理设施建设和运营</t>
  </si>
  <si>
    <t>五、农林水支出</t>
  </si>
  <si>
    <t xml:space="preserve">    其中：大中型水库库区基金安排的支出</t>
  </si>
  <si>
    <t xml:space="preserve">          其中：基础设施建设和经济发展</t>
  </si>
  <si>
    <t xml:space="preserve">    其中：国家重大水利工程建设基金安排的支出</t>
  </si>
  <si>
    <t xml:space="preserve">          其中：地方重大水利工程建设</t>
  </si>
  <si>
    <t xml:space="preserve">    其中：大中型水库移民后期扶持基金支出</t>
  </si>
  <si>
    <t xml:space="preserve">          其中：移民补助</t>
  </si>
  <si>
    <t xml:space="preserve">    其中：超长期特别国债安排的支出</t>
  </si>
  <si>
    <t xml:space="preserve">          其中：农业农村支出</t>
  </si>
  <si>
    <t>六、交通运输支出</t>
  </si>
  <si>
    <t>七、资源勘探工业信息等支出</t>
  </si>
  <si>
    <t>其中：超长期特别国债安排的支出</t>
  </si>
  <si>
    <t xml:space="preserve">     其中：制造业</t>
  </si>
  <si>
    <t xml:space="preserve">     其中：其他住房保障支出</t>
  </si>
  <si>
    <t>八、其他支出</t>
  </si>
  <si>
    <t xml:space="preserve">    其中：彩票公益金安排的支出</t>
  </si>
  <si>
    <t xml:space="preserve">          其中：用于社会福利的彩票公益金支出</t>
  </si>
  <si>
    <t xml:space="preserve">                用于体育事业的彩票公益金支出</t>
  </si>
  <si>
    <t>九、债务付息支出</t>
  </si>
  <si>
    <t xml:space="preserve">    其中：国有土地使用权出让金债务付息支出</t>
  </si>
  <si>
    <t>支出合计</t>
  </si>
  <si>
    <t>样表19</t>
  </si>
  <si>
    <t>2025年遂宁经开区（本级）政府性基金预算收支预算平衡表</t>
  </si>
  <si>
    <t>样表20</t>
  </si>
  <si>
    <t>2025年遂宁经开区对下政府性基金预算
转移支付预算表</t>
  </si>
  <si>
    <t>预    算    科    目</t>
  </si>
  <si>
    <t>一、文化旅游体育与传媒支出</t>
  </si>
  <si>
    <t>其中：国家电影事业发展专项资金安排的支出</t>
  </si>
  <si>
    <t xml:space="preserve">     其中：其他国家电影事业发展专项资金支出</t>
  </si>
  <si>
    <t>二、……</t>
  </si>
  <si>
    <t>其中：……</t>
  </si>
  <si>
    <t xml:space="preserve">     其中：……</t>
  </si>
  <si>
    <t>第三部分    国有资本金预算公开</t>
  </si>
  <si>
    <t>样表21</t>
  </si>
  <si>
    <t>2025年遂宁经开区国有资本经营预算收入预算表</t>
  </si>
  <si>
    <t>单位：万元，%</t>
  </si>
  <si>
    <t>预  算  科  目</t>
  </si>
  <si>
    <t>2024年
执行数</t>
  </si>
  <si>
    <t>2025年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</si>
  <si>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</si>
  <si>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</si>
  <si>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</si>
  <si>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石油石化企业利润收入</t>
  </si>
  <si>
    <t xml:space="preserve">    电力企业利润收入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</si>
  <si>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</si>
  <si>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</si>
  <si>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</si>
  <si>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</si>
  <si>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</si>
  <si>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</si>
  <si>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</si>
  <si>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</si>
  <si>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</si>
  <si>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</si>
  <si>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</si>
  <si>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</si>
  <si>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</si>
  <si>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</si>
  <si>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</si>
  <si>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</si>
  <si>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</si>
  <si>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</si>
  <si>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国有资本经营预算收入合计</t>
  </si>
  <si>
    <t>样表22</t>
  </si>
  <si>
    <t>2025年遂宁经开区国有资本经营预算支出预算表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</si>
  <si>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</si>
  <si>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</si>
  <si>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</si>
  <si>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</si>
  <si>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国有企业退休人员社会化管理补助支出</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</si>
  <si>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</si>
  <si>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</si>
  <si>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</si>
  <si>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</si>
  <si>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</si>
  <si>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t>
  </si>
  <si>
    <t xml:space="preserve"> 其他国有企业资本金注入</t>
  </si>
  <si>
    <t>三、国有企业政策性补贴</t>
  </si>
  <si>
    <t xml:space="preserve"> 国有企业政策性补贴</t>
  </si>
  <si>
    <t>四、其他国有资本经营预算支出</t>
  </si>
  <si>
    <t xml:space="preserve"> 其他国有资本经营预算支出</t>
  </si>
  <si>
    <t>国有资本经营预算支出合计</t>
  </si>
  <si>
    <t>样表23</t>
  </si>
  <si>
    <t>2025年遂宁经开区国有资本经营预算收支预算平衡表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</si>
  <si>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</si>
  <si>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</si>
  <si>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</si>
  <si>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</si>
  <si>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</si>
  <si>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</si>
  <si>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样表24</t>
  </si>
  <si>
    <t>2025年遂宁经开区（本级）国有资本经营预算收入预算表</t>
  </si>
  <si>
    <t>样表25</t>
  </si>
  <si>
    <t>2025年遂宁经开区（本级）国有资本经营预算支出预算表</t>
  </si>
  <si>
    <t xml:space="preserve">        厂办大集体改革支出 </t>
  </si>
  <si>
    <t>样表26</t>
  </si>
  <si>
    <t>2025年遂宁经开区（本级）国有资本经营预算收支预算平衡表</t>
  </si>
  <si>
    <t xml:space="preserve">  补助下级支出</t>
  </si>
  <si>
    <t xml:space="preserve">  上解收入</t>
  </si>
  <si>
    <t>样表27</t>
  </si>
  <si>
    <t>2025年遂宁经开区对下国有资本经营预算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</si>
  <si>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</si>
  <si>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</si>
  <si>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</si>
  <si>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第四部分    社会保险基金预算公开</t>
  </si>
  <si>
    <t>样表28</t>
  </si>
  <si>
    <t>2025年遂宁经开区社会保险基金预算收入预算表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</si>
  <si>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</si>
  <si>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</si>
  <si>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</si>
  <si>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</si>
  <si>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</si>
  <si>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</si>
  <si>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</si>
  <si>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</si>
  <si>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</si>
  <si>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</si>
  <si>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</si>
  <si>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</si>
  <si>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</si>
  <si>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</si>
  <si>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</si>
  <si>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</si>
  <si>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</si>
  <si>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</si>
  <si>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</si>
  <si>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</si>
  <si>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</si>
  <si>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</si>
  <si>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</si>
  <si>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</si>
  <si>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</si>
  <si>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</si>
  <si>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</si>
  <si>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</si>
  <si>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</si>
  <si>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</si>
  <si>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</si>
  <si>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</si>
  <si>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</si>
  <si>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</si>
  <si>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</si>
  <si>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</si>
  <si>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</si>
  <si>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</si>
  <si>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</si>
  <si>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</si>
  <si>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</si>
  <si>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</si>
  <si>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说明：因体制问题，我区无“社会保险基金”预算</t>
  </si>
  <si>
    <t>样表29</t>
  </si>
  <si>
    <t>2025年遂宁经开区社会保险基金预算支出预算表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</si>
  <si>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</si>
  <si>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</si>
  <si>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</si>
  <si>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</si>
  <si>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</si>
  <si>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</si>
  <si>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</si>
  <si>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</si>
  <si>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</si>
  <si>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</si>
  <si>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</si>
  <si>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</si>
  <si>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</si>
  <si>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</si>
  <si>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</si>
  <si>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</si>
  <si>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</si>
  <si>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</si>
  <si>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</si>
  <si>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</si>
  <si>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</si>
  <si>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</si>
  <si>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</si>
  <si>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</si>
  <si>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</si>
  <si>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</si>
  <si>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</si>
  <si>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</si>
  <si>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</si>
  <si>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</si>
  <si>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</si>
  <si>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</si>
  <si>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</si>
  <si>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</si>
  <si>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</si>
  <si>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</si>
  <si>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</si>
  <si>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样表30</t>
  </si>
  <si>
    <t>2025年遂宁经开区社会保险基金预算收支预算平衡表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</si>
  <si>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</si>
  <si>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</si>
  <si>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</si>
  <si>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</si>
  <si>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</si>
  <si>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</si>
  <si>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</si>
  <si>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</si>
  <si>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</si>
  <si>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</si>
  <si>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</si>
  <si>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</si>
  <si>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</si>
  <si>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</si>
  <si>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</si>
  <si>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</si>
  <si>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
        时，应公开到本统筹层次及下级的社会保险险种。</t>
  </si>
  <si>
    <t>样表31</t>
  </si>
  <si>
    <t>2025年遂宁经开区（本级）社会保险基金预算收入预算表</t>
  </si>
  <si>
    <t>备注：1.“预算科目”根据政府收支分类科目调整进行相应调整。
      2.按照《预算法》要求，社会保险基金预算按统筹层次编制，统筹地区公开本级社会保险基金
        预算时， 应公开到本统筹层次的社会保险险种。</t>
  </si>
  <si>
    <t>样表32</t>
  </si>
  <si>
    <t>2025年遂宁经开区（本级）社会保险基金预算支出预算表</t>
  </si>
  <si>
    <t>备注：1.“预算科目”根据政府收支分类科目调整进行相应调整。
      2.按照《预算法》要求，社会保险基金预算按统筹层次编制，统筹地区公开本级社会保险
        基金预算时，应公开到本统筹层次的社会保险险种。</t>
  </si>
  <si>
    <t>样表33</t>
  </si>
  <si>
    <t>2025年遂宁经开区（本级）社会保险基金预算收支预算平衡表</t>
  </si>
  <si>
    <t>备注：1.“预算科目”根据政府收支分类科目调整进行相应调整。
      2.按照《预算法》要求，社会保险基金预算按统筹层次编制，统筹地区公开本级社会保险基金预算时，
        应公开到本统筹层次的社会保险险种。</t>
  </si>
  <si>
    <t>第五部分    补充资料</t>
  </si>
  <si>
    <t>样表34</t>
  </si>
  <si>
    <t>遂宁经开区2025年地方政府债务限额及余额预算情况表</t>
  </si>
  <si>
    <t>地   区</t>
  </si>
  <si>
    <t>2024年债务限额</t>
  </si>
  <si>
    <t>2024年债务余额预计执行数</t>
  </si>
  <si>
    <t>一般债务</t>
  </si>
  <si>
    <t>专项债务</t>
  </si>
  <si>
    <t>公  式</t>
  </si>
  <si>
    <t>A=B+C</t>
  </si>
  <si>
    <t>B</t>
  </si>
  <si>
    <t>C</t>
  </si>
  <si>
    <t>D=E+F</t>
  </si>
  <si>
    <t>E</t>
  </si>
  <si>
    <t>F</t>
  </si>
  <si>
    <t xml:space="preserve">  一、遂宁经开区</t>
  </si>
  <si>
    <t>注：1.本表反映上一年度本地区、本级及所属地区地方政府债务限额及余额预计执行数。
    2.本表由县级以上地方各级财政部门在本级人民代表大会批准预算后二十日内公开。</t>
  </si>
  <si>
    <t>样表35</t>
  </si>
  <si>
    <t>遂宁经开区地方政府一般债务余额情况表</t>
  </si>
  <si>
    <t>项    目</t>
  </si>
  <si>
    <t>一、2023年末地方政府一般债务余额实际数</t>
  </si>
  <si>
    <t>二、2024年末地方政府一般债务限额</t>
  </si>
  <si>
    <t>三、2023年地方政府一般债务发行额</t>
  </si>
  <si>
    <t xml:space="preserve">    中央转贷地方的国际金融组织和外国政府贷款</t>
  </si>
  <si>
    <t xml:space="preserve">    2024年地方政府一般债券发行额</t>
  </si>
  <si>
    <t>专项建制县</t>
  </si>
  <si>
    <t>四、2024年地方政府一般债务还本额</t>
  </si>
  <si>
    <t>一般建制县</t>
  </si>
  <si>
    <t>五、2024年末地方政府一般债务余额预计执行数</t>
  </si>
  <si>
    <t>六、2024年末地方政府一般债务剩余年限（年）</t>
  </si>
  <si>
    <t>七、2025年地方政府一般债务新增举债额度</t>
  </si>
  <si>
    <t>八、2025年地方政府一般债务限额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</si>
  <si>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</si>
  <si>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样表36</t>
  </si>
  <si>
    <t>遂宁经开区地方政府专项债务余额情况表</t>
  </si>
  <si>
    <t>一、2023年末地方政府专项债务余额实际数</t>
  </si>
  <si>
    <t>二、2024年末地方政府专项债务限额</t>
  </si>
  <si>
    <t>三、2024年地方政府专项债务发行额</t>
  </si>
  <si>
    <t>四、2024年地方政府专项债务还本额</t>
  </si>
  <si>
    <t>五、2024年末地方政府专项债务余额预计执行数</t>
  </si>
  <si>
    <t>六、2024年末地方政府专项债务剩余年限（年）</t>
  </si>
  <si>
    <t>七、2025年地方政府专项债务新增举债额度</t>
  </si>
  <si>
    <t>八、2025年末地方政府专项债务限额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</si>
  <si>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</si>
  <si>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样表37</t>
  </si>
  <si>
    <t>遂宁经开区地方政府债券发行及还本付息情况表</t>
  </si>
  <si>
    <t>公式</t>
  </si>
  <si>
    <t>本地区</t>
  </si>
  <si>
    <t>本级</t>
  </si>
  <si>
    <t>一、2024年发行预计执行数</t>
  </si>
  <si>
    <t>A=B+D</t>
  </si>
  <si>
    <t>（一）一般债券</t>
  </si>
  <si>
    <t xml:space="preserve">   其中：再融资债券</t>
  </si>
  <si>
    <t>（二）专项债券</t>
  </si>
  <si>
    <t>D</t>
  </si>
  <si>
    <t>二、2024年还本预计执行数</t>
  </si>
  <si>
    <t>F=G+H</t>
  </si>
  <si>
    <t>G</t>
  </si>
  <si>
    <t>H</t>
  </si>
  <si>
    <t>三、2024年付息预计执行数</t>
  </si>
  <si>
    <t>I=J+K</t>
  </si>
  <si>
    <t>J</t>
  </si>
  <si>
    <t>K</t>
  </si>
  <si>
    <t>四、2025年还本预算数</t>
  </si>
  <si>
    <t>L=M+O</t>
  </si>
  <si>
    <t>M</t>
  </si>
  <si>
    <t xml:space="preserve">   其中：再融资</t>
  </si>
  <si>
    <t xml:space="preserve">         财政预算安排 </t>
  </si>
  <si>
    <t>N</t>
  </si>
  <si>
    <t>O</t>
  </si>
  <si>
    <t xml:space="preserve">         财政预算安排</t>
  </si>
  <si>
    <t>P</t>
  </si>
  <si>
    <t>五、2025年付息预算数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</si>
  <si>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</si>
  <si>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</si>
  <si>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</si>
  <si>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</si>
  <si>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样表38</t>
  </si>
  <si>
    <t>遂宁经开区本级2024年地方政府专项债务表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</si>
  <si>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</si>
  <si>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</si>
  <si>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</si>
  <si>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</si>
  <si>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</si>
  <si>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</si>
  <si>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</si>
  <si>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</si>
  <si>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</si>
  <si>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2.本表由县级以上地方各级财政部门在本级人民代表大会批准预算后二十日内公开。</t>
  </si>
  <si>
    <t>样表39</t>
  </si>
  <si>
    <t>遂宁经开区本级2024年新增政府债券项目实施情况表</t>
  </si>
  <si>
    <t>区划名称</t>
  </si>
  <si>
    <t>项目实施单位</t>
  </si>
  <si>
    <t>新增债券资金发行金额</t>
  </si>
  <si>
    <t>财政部门资金拨付</t>
  </si>
  <si>
    <t>项目概况</t>
  </si>
  <si>
    <t>一般债券</t>
  </si>
  <si>
    <t>专项债券</t>
  </si>
  <si>
    <t>拨付金额</t>
  </si>
  <si>
    <t>拨付进度（%）</t>
  </si>
  <si>
    <t>市本级</t>
  </si>
  <si>
    <t>市本级项目</t>
  </si>
  <si>
    <t>绵阳至遂宁至内江铁路绵阳至遂宁段</t>
  </si>
  <si>
    <t>项目主要建设内容及规模：设计速度目标值250公里/时，等级为高速铁路，正线数目为双线，估算投资328.52亿元，计划工期4年；项目新建正线长度136.16公里，线路经绵阳市涪城区、三台县，至遂宁射洪市、大英县、安居区，止于船山区，全线新设绵阳南、三台、射洪、遂宁高新共4座车站，预留芦溪站，引入既有绵阳站、遂宁站共2座车站，以及新建绵阳南存车场及相关配套设施。项目分段实施，本项目为遂宁段</t>
  </si>
  <si>
    <t>遂宁经开区</t>
  </si>
  <si>
    <t>遂宁开达投资有限公司</t>
  </si>
  <si>
    <t>凤台棚户区改造项目（一期）</t>
  </si>
  <si>
    <t>本项目规划建设净用地面积约为43308.31平方米(约合 64.93亩），涉及户数1165户。规划总建筑面积约159934平方米,规划建设住宅总数约1165套，其中:地上总建筑面积约为121304平方米，地下总建筑面积约38630平方米，修建基础配套设施等。</t>
  </si>
  <si>
    <t>遂宁市富源实业有限公司</t>
  </si>
  <si>
    <t>南湖尚城棚户区改造项目</t>
  </si>
  <si>
    <t>该项目占地95.61亩，规划总建筑面积281,712.83平方米。地上建筑面积为193,424.49平方米，其中儿童及老年室内架空活动场地建筑面积（不计容）909.2平方米；住宅建筑面积178,192.68平方米；商业建筑面积5,538.62平方米；社区商业配套用房建筑面积2,654.35平方米；公共设施建筑面积6,129.64平方米。地下建筑面积88,288.34平方米：负一楼地下室建筑面积44,310.18平方米，负二楼地下室建筑面积43,978.16平方米。</t>
  </si>
  <si>
    <t>遂宁经济技术开发区南片区老旧小区配套基础设施建设项目</t>
  </si>
  <si>
    <t>对经开区南片区天富小区、万盛苑、兴文小区等小区周边5条道路约15KM雨污管网进行修复改造，同时在小区配建便民市场、停车位、充电桩等小区便民设施。</t>
  </si>
  <si>
    <t>遂宁经济技术开发区富源片区老旧小区配套基础设施建设项目（二期）</t>
  </si>
  <si>
    <t>改造项目涉及五个老旧小区，对遂宁经济技术开发区富源片区富源路街道楠木社区的建安小区、开源小区、楠福小区、楠木小区和马宗岭社区的马宗岭小区等老旧小区周边 道路雨污管网改造及配套基础设施改造。包括雨污管网改造约13.7公里、新建排水主干管约7.12公里、并改造小区配套用房约1200㎡、日间照护中心3个等小区服务配套设施。</t>
  </si>
  <si>
    <t>遂宁经济技术开发区电子电路标准厂房二期建设及配套基础设施建设项目</t>
  </si>
  <si>
    <t>标准厂房二期项目总占地面积35.05亩，新建总建设面积约61948㎡，其中地上建筑面积49570㎡,包括标准厂房及仓库建筑40787㎡，配套用房建筑面积8783㎡；地下建筑面积12378㎡，主要为地下车库及设备用房；公共服务设施改造约10080㎡；新建公共停车场16000㎡，新建工业污水专管3600m；改造标准厂房面积40000㎡，改造雨污水管网7000m。</t>
  </si>
  <si>
    <t>遂宁广利工业发展有限公司</t>
  </si>
  <si>
    <t>遂宁经济技术开发区锦华片区棚户区改造项目（一期）</t>
  </si>
  <si>
    <t>项目配套建设公共及配套建筑面积9555㎡，地下人防及配套设施17274㎡（含地下人防及设备用房等），配套道路工程、给排水管网工程、供电工程、绿化工程、环卫、停车位等配套设施建设。</t>
  </si>
  <si>
    <t>遂宁经济技术开发区凤台片区产业园区及配套基础设施建设项目（二期）</t>
  </si>
  <si>
    <t>新建标准化厂房15万平方米，智能提升厂房7万平方米，配套建设园区道路、管网、停车设施等。新建标准化厂房15万平方米，智能提升厂房7万平方米，配套建设园区道路、管网、停车设施等。新建标准化厂房15万平方米，智能提升厂房7万平方米，配套建设园区道路、管网、停车设施等。</t>
  </si>
  <si>
    <t>遂宁经济技术开发区光微电子产业园及配套基础设施建设项目</t>
  </si>
  <si>
    <t>项目占地约86.72亩，新建厂房总建筑面积约161090平方米，厂房智能化改造面积约150000平方米，配套建设园区道路、蜂巢能源北侧道路、十字河安置房区间道路、电力运维中心区间道路、停车场以及管网工程等。</t>
  </si>
  <si>
    <t>遂宁经济技术开发区西片区老旧小区配套基础设施建设项目（二期）</t>
  </si>
  <si>
    <t>项目涉及8个老旧小区，共计2026户，改造面积约21.24万平方米，主要包括对各小区内燃气管网约199022米及周边道路约50032平方米、雨污管网约19376米、停车设施进行提升改造，配套建设安防系统、垃圾收集设施、充电设施、健身设施等。</t>
  </si>
  <si>
    <t>遂宁市国丰粮油有限公司</t>
  </si>
  <si>
    <t>四川遂宁国家粮食储备库迁建项目</t>
  </si>
  <si>
    <t>本项目用地面积约42463.73平方米，总建筑面积23578.05平米。其中包含了6栋低温、智能化粮食储备平房仓，建筑面积11061.60平米，粮食储备总量5.0万吨，物流仓7500平方米；机械罩棚及器材库945平方米；仓间罩棚1424.63平方米；配套基础设施；消防泵房及消防控制室574平方米，消防水池1000平方米；室外总平15688.99平方米、仓储光伏发电设备及配套设备等。</t>
  </si>
  <si>
    <t>吴家湾片区棚户区改造项目</t>
  </si>
  <si>
    <t>总用地面积96亩，总建筑面积19.42万平方米，配套建设小区内外景观绿化、管网工程、照明工程。</t>
  </si>
  <si>
    <t>管委会</t>
  </si>
  <si>
    <t>遂宁市农村公路路网建设项目（一期）</t>
  </si>
  <si>
    <t>新建田家渡渡改桥，桥梁全长774米，主跨为90+140+90米变截面连续钢构，桥宽21米，沥青混凝土路面；新建圣平岛大桥，桥梁全长998.9米，桥宽22米，沥青混凝土路面；新建龙凤高速公路出口至老池乡金盆村段，路线全长4.68公里，双向六车道，沥青混凝土路面。</t>
  </si>
  <si>
    <t>台商工业园棚户区改造</t>
  </si>
  <si>
    <t>项目区内道路及配套附属设施等；地下建筑主要为地下车库及配套设施。</t>
  </si>
  <si>
    <t>遂宁市机场片区棚户区改造项目</t>
  </si>
  <si>
    <t>遂宁市涪江六桥（袁家坝渡改桥）项目</t>
  </si>
  <si>
    <t>项目全长约1595米，主桥长550米，为190+320+40米单塔斜拉桥，桥面宽度37米，西引桥长720米，东引桥长325米，均为预制小箱梁桥，桥面标准宽度34米。接线高架桥全长975米，由西向东分为四段，分别是渠河大桥115米，桥面宽宏桥街高架桥西段360米，遂州北路跨线桥110米，宏桥街高架桥东段390米，渠河大桥和遂州北路跨线桥采用30+50+30米预应混凝土大箱梁桥，宏桥街高架桥西段、东段为预制小箱梁桥。</t>
  </si>
  <si>
    <t>遂宁市第七中学</t>
  </si>
  <si>
    <t>遂宁市第七中学校扩建学生宿舍及教室</t>
  </si>
  <si>
    <t>项目占地面积约1200平方米，建筑总面积 7200 平方米，其中，新建学生宿舍一栋，共六层，框架结构，总建筑面积约 3500平方米，地面一层为停车场，面积约 500 平方米;新建教学楼一栋，共 六层，框架结构，总建筑面积约 3700平方米，地面一层为停车场，面积约 700平方米;配套完善场地绿化、室外管网、道路等公共配套设施等。</t>
  </si>
  <si>
    <t>凤台新区高架路工程项目</t>
  </si>
  <si>
    <t>项目全厂3.3km,道路红线宽43M-86m,</t>
  </si>
  <si>
    <t>中环线（经开区段）环境治理工程项目</t>
  </si>
  <si>
    <t>项目规划面积约103.28万米，全长19.1公里，由北线和南线两段组成。主要建设园林绿道95500米、人行道68000平方米、绿化面积86.93万平方米。</t>
  </si>
  <si>
    <t>向山路C段工程建设项目</t>
  </si>
  <si>
    <t>道路桥梁工程：建设道路全长600米、宽36米双向6车道市政道路及附属。</t>
  </si>
  <si>
    <t>遂宁发展投资集团有限公司（归到经开区）</t>
  </si>
  <si>
    <t>涪江干流遂宁市唐家渡电航工程项目</t>
  </si>
  <si>
    <t>无</t>
  </si>
  <si>
    <t>注：1.本表反映本级上一年度安排的新增地方政府债券资金使用情况。
    2.本表由县级以上地方各级财政部门在本级人民代表大会批准预算后二十日内公开。</t>
  </si>
  <si>
    <t>样表40</t>
  </si>
  <si>
    <t>遂宁经开区2025年地方政府债务限额提前下达情况表</t>
  </si>
  <si>
    <t>下级</t>
  </si>
  <si>
    <t>一、2024年地方政府债务限额</t>
  </si>
  <si>
    <t>其中： 一般债务限额</t>
  </si>
  <si>
    <t xml:space="preserve">       专项债务限额</t>
  </si>
  <si>
    <t>二、提前下达的2025年新增地方政府债务限额</t>
  </si>
  <si>
    <t>注：1.本表反映本地区及本级预算中列示提前下达的新增地方政府债务限额情况。
    2.本表由县级以上地方各级财政部门在本级人民代表大会批准预算后二十日内公开。</t>
  </si>
  <si>
    <t>样表41</t>
  </si>
  <si>
    <t>遂宁经开区本级2025年提前下达新增地方政府债券资金安排情况表</t>
  </si>
  <si>
    <t>项目领域</t>
  </si>
  <si>
    <t>项目主管部门</t>
  </si>
  <si>
    <t>债券性质</t>
  </si>
  <si>
    <t>发行金额</t>
  </si>
  <si>
    <t>遂宁市本级</t>
  </si>
  <si>
    <t>涪江六桥</t>
  </si>
  <si>
    <t>经开区</t>
  </si>
  <si>
    <t>遂宁经济技术开发区新桥消防站建设项目</t>
  </si>
  <si>
    <t>遂宁经济技术开发区滨江北路北延线建设项目</t>
  </si>
  <si>
    <t>遂宁经济技术开发区2024年路灯照明整治项目</t>
  </si>
  <si>
    <t>绵遂内</t>
  </si>
  <si>
    <t>遂宁经济技术开发区生活垃圾分类和无害化资源化处理建设项目</t>
  </si>
  <si>
    <t>注：1.本表反映本级当年提前下达的新增地方政府债券资金安排情况。
    2.本表由县级以上地方各级财政部门在本级人民代表大会批准预算后二十日内公开。</t>
  </si>
  <si>
    <t>说明：我区2023年无提前下达新增地方债券资金</t>
  </si>
  <si>
    <t>表42</t>
  </si>
  <si>
    <t>遂宁经开区2025年地方政府债务限额调整情况表</t>
  </si>
  <si>
    <t>二、2025年新增地方政府债务限额</t>
  </si>
  <si>
    <t>附：提前下达的2024年新增地方政府债务限额</t>
  </si>
  <si>
    <t>G=H+I</t>
  </si>
  <si>
    <t>I</t>
  </si>
  <si>
    <t>三、2025年地方政府债务限额</t>
  </si>
  <si>
    <t>J=K+L</t>
  </si>
  <si>
    <t>L</t>
  </si>
  <si>
    <t>注：1.本表反映本地区及本级当年地方政府债务限额调整情况。
    2.本表由县级以上地方各级财政部门在本级人民代表大会常务委员会批准预算调整方案后二十日内公开。</t>
  </si>
  <si>
    <t>表43</t>
  </si>
  <si>
    <t xml:space="preserve"> 2025年遂宁经开区财政收入预计情况表</t>
  </si>
  <si>
    <r>
      <rPr>
        <b/>
        <sz val="12"/>
        <color indexed="8"/>
        <rFont val="宋体"/>
        <charset val="134"/>
      </rPr>
      <t>项</t>
    </r>
    <r>
      <rPr>
        <b/>
        <sz val="12"/>
        <color indexed="8"/>
        <rFont val="Times New Roman"/>
        <charset val="134"/>
      </rPr>
      <t xml:space="preserve">    </t>
    </r>
    <r>
      <rPr>
        <b/>
        <sz val="12"/>
        <color indexed="8"/>
        <rFont val="宋体"/>
        <charset val="134"/>
      </rPr>
      <t>目</t>
    </r>
  </si>
  <si>
    <t>一、地方一般公共预算收入</t>
  </si>
  <si>
    <t>二、政府性基金收入</t>
  </si>
  <si>
    <t>三、国有资本经营收入</t>
  </si>
  <si>
    <t>四、社会保险基金收入</t>
  </si>
  <si>
    <t>财政收入合计</t>
  </si>
  <si>
    <t>说明：不含上级补助等收入。</t>
  </si>
  <si>
    <t>表44</t>
  </si>
  <si>
    <t xml:space="preserve"> 2025年遂宁经开区财政支出预计情况表</t>
  </si>
  <si>
    <t>一、地方一般公共预算支出</t>
  </si>
  <si>
    <t>二、政府性基金支出</t>
  </si>
  <si>
    <t>三、国有资本经营支出</t>
  </si>
  <si>
    <t>四、社会保险基金支出</t>
  </si>
  <si>
    <t>财政支出合计</t>
  </si>
</sst>
</file>

<file path=xl/styles.xml><?xml version="1.0" encoding="utf-8"?>
<styleSheet xmlns="http://schemas.openxmlformats.org/spreadsheetml/2006/main">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 "/>
    <numFmt numFmtId="178" formatCode="#,##0.00_ "/>
    <numFmt numFmtId="179" formatCode="0.0_ "/>
    <numFmt numFmtId="180" formatCode="#,##0.00_);[Red]\(#,##0.00\)"/>
    <numFmt numFmtId="181" formatCode="0_ ;[Red]\-0\ "/>
    <numFmt numFmtId="182" formatCode="0.00_ "/>
    <numFmt numFmtId="183" formatCode="yyyy&quot;年&quot;m&quot;月&quot;;@"/>
    <numFmt numFmtId="184" formatCode="0_);[Red]\(0\)"/>
    <numFmt numFmtId="185" formatCode="0.0"/>
    <numFmt numFmtId="186" formatCode="0.0_);[Red]\(0.0\)"/>
    <numFmt numFmtId="187" formatCode="____@"/>
    <numFmt numFmtId="188" formatCode="0.0%"/>
    <numFmt numFmtId="189" formatCode="###0"/>
  </numFmts>
  <fonts count="82">
    <font>
      <sz val="12"/>
      <name val="宋体"/>
      <charset val="134"/>
    </font>
    <font>
      <sz val="11"/>
      <color theme="1"/>
      <name val="Times New Roman"/>
      <charset val="134"/>
    </font>
    <font>
      <sz val="12"/>
      <color theme="1"/>
      <name val="Times New Roman"/>
      <charset val="134"/>
    </font>
    <font>
      <sz val="12"/>
      <name val="Times New Roman"/>
      <charset val="134"/>
    </font>
    <font>
      <sz val="11"/>
      <color theme="1"/>
      <name val="宋体"/>
      <charset val="134"/>
      <scheme val="minor"/>
    </font>
    <font>
      <b/>
      <sz val="12"/>
      <name val="宋体"/>
      <charset val="134"/>
    </font>
    <font>
      <sz val="20"/>
      <color indexed="8"/>
      <name val="方正小标宋简体"/>
      <charset val="134"/>
    </font>
    <font>
      <sz val="12"/>
      <color indexed="8"/>
      <name val="Times New Roman"/>
      <charset val="134"/>
    </font>
    <font>
      <sz val="12"/>
      <color indexed="8"/>
      <name val="宋体"/>
      <charset val="134"/>
    </font>
    <font>
      <b/>
      <sz val="12"/>
      <color indexed="8"/>
      <name val="宋体"/>
      <charset val="134"/>
    </font>
    <font>
      <b/>
      <sz val="12"/>
      <color rgb="FF000000"/>
      <name val="宋体"/>
      <charset val="134"/>
    </font>
    <font>
      <b/>
      <sz val="12"/>
      <color indexed="8"/>
      <name val="Times New Roman"/>
      <charset val="134"/>
    </font>
    <font>
      <sz val="12"/>
      <color rgb="FF000000"/>
      <name val="宋体"/>
      <charset val="134"/>
    </font>
    <font>
      <sz val="11"/>
      <name val="Times New Roman"/>
      <charset val="134"/>
    </font>
    <font>
      <sz val="12"/>
      <name val="方正黑体简体"/>
      <charset val="1"/>
    </font>
    <font>
      <sz val="20"/>
      <color indexed="8"/>
      <name val="方正小标宋简体"/>
      <charset val="1"/>
    </font>
    <font>
      <sz val="12"/>
      <color indexed="8"/>
      <name val="宋体"/>
      <charset val="1"/>
      <scheme val="major"/>
    </font>
    <font>
      <sz val="11"/>
      <color indexed="8"/>
      <name val="宋体"/>
      <charset val="1"/>
      <scheme val="major"/>
    </font>
    <font>
      <sz val="11"/>
      <color indexed="8"/>
      <name val="宋体"/>
      <charset val="1"/>
    </font>
    <font>
      <sz val="12"/>
      <name val="方正黑体简体"/>
      <charset val="134"/>
    </font>
    <font>
      <sz val="20"/>
      <name val="方正小标宋简体"/>
      <charset val="134"/>
    </font>
    <font>
      <sz val="12"/>
      <name val="宋体"/>
      <charset val="134"/>
      <scheme val="major"/>
    </font>
    <font>
      <sz val="11"/>
      <name val="宋体"/>
      <charset val="134"/>
      <scheme val="major"/>
    </font>
    <font>
      <b/>
      <sz val="11"/>
      <name val="宋体"/>
      <charset val="134"/>
      <scheme val="major"/>
    </font>
    <font>
      <b/>
      <sz val="11"/>
      <name val="宋体"/>
      <charset val="134"/>
    </font>
    <font>
      <sz val="11"/>
      <name val="宋体"/>
      <charset val="134"/>
    </font>
    <font>
      <sz val="11"/>
      <color rgb="FF000000"/>
      <name val="宋体"/>
      <charset val="134"/>
    </font>
    <font>
      <sz val="14"/>
      <name val="宋体"/>
      <charset val="134"/>
    </font>
    <font>
      <sz val="11"/>
      <color theme="1"/>
      <name val="宋体"/>
      <charset val="134"/>
    </font>
    <font>
      <b/>
      <sz val="12"/>
      <color theme="1"/>
      <name val="宋体"/>
      <charset val="134"/>
      <scheme val="minor"/>
    </font>
    <font>
      <sz val="11"/>
      <color theme="1"/>
      <name val="方正书宋_GBK"/>
      <charset val="134"/>
    </font>
    <font>
      <sz val="12"/>
      <color rgb="FF000000"/>
      <name val="方正黑体简体"/>
      <charset val="134"/>
    </font>
    <font>
      <sz val="20"/>
      <color rgb="FF000000"/>
      <name val="方正小标宋简体"/>
      <charset val="134"/>
    </font>
    <font>
      <b/>
      <sz val="11"/>
      <color rgb="FF000000"/>
      <name val="宋体"/>
      <charset val="134"/>
    </font>
    <font>
      <sz val="12"/>
      <color theme="1"/>
      <name val="宋体"/>
      <charset val="134"/>
      <scheme val="minor"/>
    </font>
    <font>
      <sz val="12"/>
      <color indexed="8"/>
      <name val="宋体"/>
      <charset val="134"/>
      <scheme val="minor"/>
    </font>
    <font>
      <sz val="10"/>
      <name val="Arial"/>
      <charset val="0"/>
    </font>
    <font>
      <sz val="26"/>
      <name val="方正小标宋简体"/>
      <charset val="134"/>
    </font>
    <font>
      <sz val="18"/>
      <name val="方正小标宋简体"/>
      <charset val="134"/>
    </font>
    <font>
      <sz val="12"/>
      <name val="Arial Narrow"/>
      <charset val="134"/>
    </font>
    <font>
      <b/>
      <sz val="12"/>
      <name val="方正黑体简体"/>
      <charset val="134"/>
    </font>
    <font>
      <sz val="20"/>
      <color rgb="FFFF0000"/>
      <name val="方正小标宋简体"/>
      <charset val="134"/>
    </font>
    <font>
      <b/>
      <sz val="11"/>
      <color indexed="8"/>
      <name val="宋体"/>
      <charset val="134"/>
    </font>
    <font>
      <sz val="11"/>
      <color indexed="8"/>
      <name val="宋体"/>
      <charset val="134"/>
    </font>
    <font>
      <b/>
      <sz val="12"/>
      <color rgb="FF000000"/>
      <name val="方正黑体简体"/>
      <charset val="134"/>
    </font>
    <font>
      <sz val="9"/>
      <color rgb="FF000000"/>
      <name val="宋体"/>
      <charset val="134"/>
    </font>
    <font>
      <sz val="12"/>
      <color rgb="FF000000"/>
      <name val="Times New Roman"/>
      <charset val="134"/>
    </font>
    <font>
      <b/>
      <sz val="12"/>
      <color rgb="FF000000"/>
      <name val="Times New Roman"/>
      <charset val="134"/>
    </font>
    <font>
      <sz val="12"/>
      <color rgb="FFFF0000"/>
      <name val="宋体"/>
      <charset val="134"/>
    </font>
    <font>
      <sz val="12"/>
      <color rgb="FFFF0000"/>
      <name val="方正黑体简体"/>
      <charset val="134"/>
    </font>
    <font>
      <b/>
      <sz val="12"/>
      <color rgb="FFFF0000"/>
      <name val="宋体"/>
      <charset val="134"/>
    </font>
    <font>
      <sz val="11"/>
      <color rgb="FFFF0000"/>
      <name val="宋体"/>
      <charset val="134"/>
    </font>
    <font>
      <sz val="9"/>
      <name val="宋体"/>
      <charset val="134"/>
    </font>
    <font>
      <sz val="16"/>
      <name val="宋体"/>
      <charset val="134"/>
    </font>
    <font>
      <sz val="9"/>
      <color rgb="FFFF0000"/>
      <name val="宋体"/>
      <charset val="134"/>
    </font>
    <font>
      <b/>
      <sz val="11"/>
      <color rgb="FFFF0000"/>
      <name val="宋体"/>
      <charset val="134"/>
    </font>
    <font>
      <b/>
      <sz val="11"/>
      <name val="宋体"/>
      <charset val="134"/>
      <scheme val="minor"/>
    </font>
    <font>
      <sz val="11"/>
      <name val="宋体"/>
      <charset val="134"/>
      <scheme val="minor"/>
    </font>
    <font>
      <sz val="11"/>
      <color rgb="FFFF0000"/>
      <name val="宋体"/>
      <charset val="134"/>
      <scheme val="minor"/>
    </font>
    <font>
      <sz val="10"/>
      <name val="宋体"/>
      <charset val="134"/>
    </font>
    <font>
      <sz val="11"/>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0"/>
      <name val="Arial"/>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仿宋_GB2312"/>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applyNumberFormat="0" applyFill="0">
      <alignment vertical="center"/>
    </xf>
    <xf numFmtId="0" fontId="60" fillId="0" borderId="0" applyNumberFormat="0" applyFill="0"/>
    <xf numFmtId="42" fontId="4" fillId="0" borderId="0" applyFont="0" applyFill="0" applyBorder="0" applyAlignment="0" applyProtection="0">
      <alignment vertical="center"/>
    </xf>
    <xf numFmtId="0" fontId="61" fillId="4" borderId="0" applyNumberFormat="0" applyBorder="0" applyAlignment="0" applyProtection="0">
      <alignment vertical="center"/>
    </xf>
    <xf numFmtId="0" fontId="62" fillId="5" borderId="10"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61" fillId="6" borderId="0" applyNumberFormat="0" applyBorder="0" applyAlignment="0" applyProtection="0">
      <alignment vertical="center"/>
    </xf>
    <xf numFmtId="0" fontId="63" fillId="7" borderId="0" applyNumberFormat="0" applyBorder="0" applyAlignment="0" applyProtection="0">
      <alignment vertical="center"/>
    </xf>
    <xf numFmtId="43" fontId="64" fillId="0" borderId="0" applyFill="0"/>
    <xf numFmtId="0" fontId="65" fillId="8" borderId="0" applyNumberFormat="0" applyBorder="0" applyAlignment="0" applyProtection="0">
      <alignment vertical="center"/>
    </xf>
    <xf numFmtId="0" fontId="66" fillId="0" borderId="0" applyNumberFormat="0" applyFill="0" applyBorder="0" applyAlignment="0" applyProtection="0">
      <alignment vertical="center"/>
    </xf>
    <xf numFmtId="9" fontId="4" fillId="0" borderId="0" applyFont="0" applyFill="0" applyBorder="0" applyAlignment="0" applyProtection="0">
      <alignment vertical="center"/>
    </xf>
    <xf numFmtId="0" fontId="0" fillId="0" borderId="0" applyNumberFormat="0" applyFill="0"/>
    <xf numFmtId="0" fontId="67" fillId="0" borderId="0" applyNumberFormat="0" applyFill="0" applyBorder="0" applyAlignment="0" applyProtection="0">
      <alignment vertical="center"/>
    </xf>
    <xf numFmtId="0" fontId="4" fillId="9" borderId="11" applyNumberFormat="0" applyFont="0" applyAlignment="0" applyProtection="0">
      <alignment vertical="center"/>
    </xf>
    <xf numFmtId="0" fontId="65" fillId="10" borderId="0" applyNumberFormat="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12" applyNumberFormat="0" applyFill="0" applyAlignment="0" applyProtection="0">
      <alignment vertical="center"/>
    </xf>
    <xf numFmtId="0" fontId="73" fillId="0" borderId="12" applyNumberFormat="0" applyFill="0" applyAlignment="0" applyProtection="0">
      <alignment vertical="center"/>
    </xf>
    <xf numFmtId="0" fontId="65" fillId="11" borderId="0" applyNumberFormat="0" applyBorder="0" applyAlignment="0" applyProtection="0">
      <alignment vertical="center"/>
    </xf>
    <xf numFmtId="0" fontId="68" fillId="0" borderId="13" applyNumberFormat="0" applyFill="0" applyAlignment="0" applyProtection="0">
      <alignment vertical="center"/>
    </xf>
    <xf numFmtId="0" fontId="0" fillId="0" borderId="0" applyNumberFormat="0" applyFill="0"/>
    <xf numFmtId="0" fontId="65" fillId="12" borderId="0" applyNumberFormat="0" applyBorder="0" applyAlignment="0" applyProtection="0">
      <alignment vertical="center"/>
    </xf>
    <xf numFmtId="0" fontId="74" fillId="13" borderId="14" applyNumberFormat="0" applyAlignment="0" applyProtection="0">
      <alignment vertical="center"/>
    </xf>
    <xf numFmtId="0" fontId="0" fillId="0" borderId="0" applyNumberFormat="0" applyFill="0"/>
    <xf numFmtId="0" fontId="75" fillId="13" borderId="10" applyNumberFormat="0" applyAlignment="0" applyProtection="0">
      <alignment vertical="center"/>
    </xf>
    <xf numFmtId="0" fontId="26" fillId="0" borderId="0" applyNumberFormat="0" applyFill="0">
      <alignment vertical="center"/>
    </xf>
    <xf numFmtId="0" fontId="76" fillId="14" borderId="15" applyNumberFormat="0" applyAlignment="0" applyProtection="0">
      <alignment vertical="center"/>
    </xf>
    <xf numFmtId="0" fontId="0" fillId="0" borderId="0" applyNumberFormat="0" applyFill="0">
      <alignment vertical="center"/>
    </xf>
    <xf numFmtId="0" fontId="61" fillId="15" borderId="0" applyNumberFormat="0" applyBorder="0" applyAlignment="0" applyProtection="0">
      <alignment vertical="center"/>
    </xf>
    <xf numFmtId="0" fontId="65" fillId="16" borderId="0" applyNumberFormat="0" applyBorder="0" applyAlignment="0" applyProtection="0">
      <alignment vertical="center"/>
    </xf>
    <xf numFmtId="0" fontId="77" fillId="0" borderId="16" applyNumberFormat="0" applyFill="0" applyAlignment="0" applyProtection="0">
      <alignment vertical="center"/>
    </xf>
    <xf numFmtId="0" fontId="78" fillId="0" borderId="17" applyNumberFormat="0" applyFill="0" applyAlignment="0" applyProtection="0">
      <alignment vertical="center"/>
    </xf>
    <xf numFmtId="0" fontId="0" fillId="0" borderId="0" applyNumberFormat="0" applyFill="0"/>
    <xf numFmtId="0" fontId="79" fillId="17" borderId="0" applyNumberFormat="0" applyBorder="0" applyAlignment="0" applyProtection="0">
      <alignment vertical="center"/>
    </xf>
    <xf numFmtId="0" fontId="80" fillId="18" borderId="0" applyNumberFormat="0" applyBorder="0" applyAlignment="0" applyProtection="0">
      <alignment vertical="center"/>
    </xf>
    <xf numFmtId="0" fontId="61" fillId="19" borderId="0" applyNumberFormat="0" applyBorder="0" applyAlignment="0" applyProtection="0">
      <alignment vertical="center"/>
    </xf>
    <xf numFmtId="0" fontId="65" fillId="20" borderId="0" applyNumberFormat="0" applyBorder="0" applyAlignment="0" applyProtection="0">
      <alignment vertical="center"/>
    </xf>
    <xf numFmtId="0" fontId="61" fillId="21" borderId="0" applyNumberFormat="0" applyBorder="0" applyAlignment="0" applyProtection="0">
      <alignment vertical="center"/>
    </xf>
    <xf numFmtId="0" fontId="81" fillId="0" borderId="0" applyNumberFormat="0" applyFill="0"/>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0" fillId="0" borderId="0" applyNumberFormat="0" applyFill="0"/>
    <xf numFmtId="0" fontId="65" fillId="25" borderId="0" applyNumberFormat="0" applyBorder="0" applyAlignment="0" applyProtection="0">
      <alignment vertical="center"/>
    </xf>
    <xf numFmtId="0" fontId="65"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5" fillId="29" borderId="0" applyNumberFormat="0" applyBorder="0" applyAlignment="0" applyProtection="0">
      <alignment vertical="center"/>
    </xf>
    <xf numFmtId="0" fontId="0" fillId="0" borderId="0" applyNumberFormat="0" applyFill="0"/>
    <xf numFmtId="0" fontId="61" fillId="30" borderId="0" applyNumberFormat="0" applyBorder="0" applyAlignment="0" applyProtection="0">
      <alignment vertical="center"/>
    </xf>
    <xf numFmtId="0" fontId="65" fillId="31" borderId="0" applyNumberFormat="0" applyBorder="0" applyAlignment="0" applyProtection="0">
      <alignment vertical="center"/>
    </xf>
    <xf numFmtId="0" fontId="65" fillId="32" borderId="0" applyNumberFormat="0" applyBorder="0" applyAlignment="0" applyProtection="0">
      <alignment vertical="center"/>
    </xf>
    <xf numFmtId="0" fontId="61" fillId="33" borderId="0" applyNumberFormat="0" applyBorder="0" applyAlignment="0" applyProtection="0">
      <alignment vertical="center"/>
    </xf>
    <xf numFmtId="0" fontId="65" fillId="34" borderId="0" applyNumberFormat="0" applyBorder="0" applyAlignment="0" applyProtection="0">
      <alignment vertical="center"/>
    </xf>
    <xf numFmtId="0" fontId="0" fillId="0" borderId="0" applyNumberFormat="0" applyFill="0">
      <alignment vertical="center"/>
    </xf>
    <xf numFmtId="0" fontId="0" fillId="0" borderId="0" applyNumberFormat="0" applyFill="0"/>
    <xf numFmtId="0" fontId="0" fillId="0" borderId="0" applyNumberFormat="0" applyFill="0"/>
    <xf numFmtId="0" fontId="0" fillId="0" borderId="0" applyNumberFormat="0" applyFill="0">
      <alignment vertical="center"/>
    </xf>
    <xf numFmtId="0" fontId="0" fillId="0" borderId="0" applyNumberFormat="0" applyFill="0"/>
    <xf numFmtId="0" fontId="26" fillId="0" borderId="0" applyNumberFormat="0" applyFill="0">
      <alignment vertical="center"/>
    </xf>
    <xf numFmtId="0" fontId="0" fillId="0" borderId="0" applyNumberFormat="0" applyFill="0"/>
    <xf numFmtId="0" fontId="0" fillId="0" borderId="0" applyNumberFormat="0" applyFill="0"/>
    <xf numFmtId="0" fontId="3" fillId="0" borderId="0" applyNumberFormat="0" applyFill="0"/>
    <xf numFmtId="0" fontId="0" fillId="0" borderId="0" applyNumberFormat="0" applyFill="0"/>
    <xf numFmtId="0" fontId="26" fillId="0" borderId="0" applyNumberFormat="0" applyFill="0">
      <alignment vertical="center"/>
    </xf>
    <xf numFmtId="0" fontId="52" fillId="0" borderId="0" applyNumberFormat="0" applyFill="0"/>
    <xf numFmtId="0" fontId="0" fillId="0" borderId="0" applyNumberFormat="0" applyFill="0"/>
    <xf numFmtId="0" fontId="26" fillId="0" borderId="0" applyNumberFormat="0" applyFill="0"/>
    <xf numFmtId="0" fontId="0" fillId="0" borderId="0"/>
    <xf numFmtId="0" fontId="52" fillId="0" borderId="0"/>
    <xf numFmtId="0" fontId="4" fillId="0" borderId="0">
      <alignment vertical="center"/>
    </xf>
    <xf numFmtId="0" fontId="4" fillId="0" borderId="0">
      <alignment vertical="center"/>
    </xf>
    <xf numFmtId="0" fontId="0" fillId="0" borderId="0" applyNumberFormat="0" applyFill="0"/>
    <xf numFmtId="0" fontId="4" fillId="0" borderId="0">
      <alignment vertical="center"/>
    </xf>
  </cellStyleXfs>
  <cellXfs count="479">
    <xf numFmtId="0" fontId="0" fillId="0" borderId="0" xfId="0" applyAlignment="1">
      <alignment vertical="center"/>
    </xf>
    <xf numFmtId="0" fontId="1" fillId="0" borderId="0" xfId="76" applyFont="1" applyFill="1" applyAlignment="1">
      <alignment vertical="center"/>
    </xf>
    <xf numFmtId="0" fontId="2" fillId="0" borderId="0" xfId="76" applyFont="1" applyFill="1" applyAlignment="1">
      <alignment vertical="center"/>
    </xf>
    <xf numFmtId="0" fontId="3" fillId="0" borderId="0" xfId="76" applyFont="1" applyFill="1" applyAlignment="1">
      <alignment vertical="center" wrapText="1"/>
    </xf>
    <xf numFmtId="0" fontId="4" fillId="0" borderId="0" xfId="0" applyNumberFormat="1" applyFont="1" applyFill="1" applyAlignment="1">
      <alignment vertical="center"/>
    </xf>
    <xf numFmtId="0" fontId="5" fillId="0" borderId="0" xfId="75" applyFont="1" applyFill="1" applyAlignment="1">
      <alignment vertical="center"/>
    </xf>
    <xf numFmtId="0" fontId="6" fillId="0" borderId="0" xfId="76" applyFont="1" applyFill="1" applyAlignment="1">
      <alignment horizontal="center" vertical="center" wrapText="1"/>
    </xf>
    <xf numFmtId="0" fontId="7" fillId="0" borderId="1" xfId="76" applyFont="1" applyFill="1" applyBorder="1" applyAlignment="1">
      <alignment vertical="center" wrapText="1"/>
    </xf>
    <xf numFmtId="0" fontId="8" fillId="0" borderId="1" xfId="76" applyFont="1" applyFill="1" applyBorder="1" applyAlignment="1">
      <alignment horizontal="right" vertical="center" wrapText="1"/>
    </xf>
    <xf numFmtId="0" fontId="9" fillId="0" borderId="2" xfId="76" applyFont="1" applyFill="1" applyBorder="1" applyAlignment="1">
      <alignment horizontal="center" vertical="center" wrapText="1"/>
    </xf>
    <xf numFmtId="0" fontId="10" fillId="0" borderId="3" xfId="76" applyFont="1" applyFill="1" applyBorder="1" applyAlignment="1">
      <alignment horizontal="center" vertical="center" wrapText="1"/>
    </xf>
    <xf numFmtId="0" fontId="11" fillId="0" borderId="4" xfId="76" applyFont="1" applyFill="1" applyBorder="1" applyAlignment="1">
      <alignment horizontal="center" vertical="center" wrapText="1"/>
    </xf>
    <xf numFmtId="0" fontId="11" fillId="0" borderId="3" xfId="76" applyFont="1" applyFill="1" applyBorder="1" applyAlignment="1">
      <alignment horizontal="center" vertical="center" wrapText="1"/>
    </xf>
    <xf numFmtId="0" fontId="12" fillId="0" borderId="3" xfId="76" applyFont="1" applyFill="1" applyBorder="1" applyAlignment="1">
      <alignment horizontal="left" vertical="center" wrapText="1"/>
    </xf>
    <xf numFmtId="178" fontId="7" fillId="0" borderId="3" xfId="76" applyNumberFormat="1" applyFont="1" applyFill="1" applyBorder="1" applyAlignment="1">
      <alignment horizontal="right" vertical="center" wrapText="1"/>
    </xf>
    <xf numFmtId="0" fontId="0" fillId="0" borderId="3" xfId="76" applyFont="1" applyFill="1" applyBorder="1" applyAlignment="1">
      <alignment horizontal="left" vertical="center" wrapText="1"/>
    </xf>
    <xf numFmtId="0" fontId="12" fillId="0" borderId="3" xfId="76" applyFont="1" applyFill="1" applyBorder="1" applyAlignment="1">
      <alignment horizontal="center" vertical="center" wrapText="1"/>
    </xf>
    <xf numFmtId="0" fontId="0" fillId="0" borderId="5" xfId="75" applyFont="1" applyFill="1" applyBorder="1" applyAlignment="1">
      <alignment horizontal="left" vertical="center" wrapText="1"/>
    </xf>
    <xf numFmtId="0" fontId="3" fillId="0" borderId="5" xfId="75" applyFont="1" applyFill="1" applyBorder="1" applyAlignment="1">
      <alignment horizontal="left" vertical="center" wrapText="1"/>
    </xf>
    <xf numFmtId="0" fontId="13" fillId="0" borderId="0" xfId="76" applyFont="1" applyFill="1" applyAlignment="1">
      <alignment vertical="center"/>
    </xf>
    <xf numFmtId="0" fontId="14" fillId="0" borderId="0" xfId="0" applyNumberFormat="1" applyFont="1" applyFill="1" applyAlignment="1">
      <alignment horizontal="left" vertical="center"/>
    </xf>
    <xf numFmtId="0" fontId="15" fillId="0" borderId="0" xfId="0" applyNumberFormat="1" applyFont="1" applyFill="1" applyAlignment="1">
      <alignment vertical="center"/>
    </xf>
    <xf numFmtId="0" fontId="16" fillId="0" borderId="0" xfId="0" applyNumberFormat="1" applyFont="1" applyFill="1" applyAlignment="1">
      <alignment vertical="center"/>
    </xf>
    <xf numFmtId="0" fontId="17" fillId="0" borderId="0" xfId="0" applyNumberFormat="1" applyFont="1" applyFill="1" applyAlignment="1">
      <alignment vertical="center"/>
    </xf>
    <xf numFmtId="0" fontId="18" fillId="0" borderId="0" xfId="0" applyNumberFormat="1" applyFont="1" applyFill="1" applyAlignment="1">
      <alignment vertical="center"/>
    </xf>
    <xf numFmtId="0" fontId="19" fillId="0" borderId="0" xfId="0" applyNumberFormat="1" applyFont="1" applyFill="1" applyAlignment="1">
      <alignment horizontal="left" vertical="center" wrapText="1"/>
    </xf>
    <xf numFmtId="0" fontId="20" fillId="0" borderId="0" xfId="0" applyNumberFormat="1" applyFont="1" applyFill="1" applyAlignment="1">
      <alignment horizontal="center" vertical="center" wrapText="1"/>
    </xf>
    <xf numFmtId="0" fontId="21" fillId="0" borderId="0" xfId="0" applyNumberFormat="1" applyFont="1" applyFill="1" applyBorder="1" applyAlignment="1">
      <alignment horizontal="right" vertical="center" wrapText="1"/>
    </xf>
    <xf numFmtId="0" fontId="22" fillId="0" borderId="3" xfId="0" applyNumberFormat="1" applyFont="1" applyFill="1" applyBorder="1" applyAlignment="1">
      <alignment horizontal="center" vertical="center" wrapText="1"/>
    </xf>
    <xf numFmtId="0" fontId="23" fillId="0" borderId="3" xfId="0" applyNumberFormat="1" applyFont="1" applyFill="1" applyBorder="1" applyAlignment="1">
      <alignment vertical="center" wrapText="1"/>
    </xf>
    <xf numFmtId="179" fontId="22" fillId="0" borderId="3" xfId="0" applyNumberFormat="1" applyFont="1" applyFill="1" applyBorder="1" applyAlignment="1">
      <alignment horizontal="right" vertical="center" wrapText="1"/>
    </xf>
    <xf numFmtId="0" fontId="22" fillId="0" borderId="3" xfId="0" applyNumberFormat="1" applyFont="1" applyFill="1" applyBorder="1" applyAlignment="1">
      <alignment vertical="center" wrapText="1"/>
    </xf>
    <xf numFmtId="2" fontId="24" fillId="0" borderId="3" xfId="0" applyNumberFormat="1" applyFont="1" applyBorder="1" applyAlignment="1">
      <alignment vertical="center" wrapText="1"/>
    </xf>
    <xf numFmtId="180" fontId="3" fillId="0" borderId="3" xfId="71" applyNumberFormat="1" applyFont="1" applyFill="1" applyBorder="1" applyAlignment="1">
      <alignment horizontal="right" vertical="center" wrapText="1"/>
    </xf>
    <xf numFmtId="0" fontId="24" fillId="0" borderId="3" xfId="0" applyNumberFormat="1" applyFont="1" applyFill="1" applyBorder="1" applyAlignment="1">
      <alignment vertical="center" wrapText="1"/>
    </xf>
    <xf numFmtId="0" fontId="25" fillId="0" borderId="3" xfId="0" applyNumberFormat="1" applyFont="1" applyFill="1" applyBorder="1" applyAlignment="1">
      <alignment horizontal="center" vertical="center" wrapText="1"/>
    </xf>
    <xf numFmtId="179" fontId="25" fillId="0" borderId="3" xfId="0" applyNumberFormat="1" applyFont="1" applyFill="1" applyBorder="1" applyAlignment="1">
      <alignment horizontal="right" vertical="center" wrapText="1"/>
    </xf>
    <xf numFmtId="0" fontId="25" fillId="0" borderId="3" xfId="0" applyNumberFormat="1" applyFont="1" applyFill="1" applyBorder="1" applyAlignment="1">
      <alignment vertical="center" wrapText="1"/>
    </xf>
    <xf numFmtId="182" fontId="25" fillId="0" borderId="3" xfId="0" applyNumberFormat="1" applyFont="1" applyFill="1" applyBorder="1" applyAlignment="1">
      <alignment horizontal="right" vertical="center" wrapText="1"/>
    </xf>
    <xf numFmtId="0" fontId="18" fillId="0" borderId="0" xfId="0" applyNumberFormat="1" applyFont="1" applyFill="1" applyAlignment="1">
      <alignment horizontal="justify" vertical="center" wrapText="1"/>
    </xf>
    <xf numFmtId="0" fontId="19" fillId="0" borderId="0" xfId="0" applyFont="1" applyAlignment="1">
      <alignment horizontal="left" vertical="center"/>
    </xf>
    <xf numFmtId="0" fontId="20" fillId="0" borderId="0" xfId="0" applyFont="1" applyAlignment="1">
      <alignment horizontal="center" vertical="center"/>
    </xf>
    <xf numFmtId="0" fontId="0" fillId="0" borderId="0" xfId="0" applyAlignment="1">
      <alignment horizontal="right" vertical="center"/>
    </xf>
    <xf numFmtId="0" fontId="25" fillId="0" borderId="0" xfId="0" applyFont="1" applyAlignment="1">
      <alignment horizontal="center" vertical="center"/>
    </xf>
    <xf numFmtId="0" fontId="25" fillId="0" borderId="0" xfId="0"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horizontal="justify" vertical="center"/>
    </xf>
    <xf numFmtId="0" fontId="19" fillId="0" borderId="0" xfId="0" applyFont="1" applyAlignment="1">
      <alignment horizontal="left" vertical="center" wrapText="1"/>
    </xf>
    <xf numFmtId="0" fontId="20" fillId="0" borderId="0" xfId="0" applyFont="1" applyAlignment="1">
      <alignment horizontal="center" vertical="center" wrapText="1"/>
    </xf>
    <xf numFmtId="0" fontId="0" fillId="0" borderId="0" xfId="0" applyAlignment="1">
      <alignment horizontal="right" vertical="center" wrapText="1"/>
    </xf>
    <xf numFmtId="183" fontId="0" fillId="0" borderId="0" xfId="0" applyNumberFormat="1" applyAlignment="1">
      <alignment horizontal="right" vertical="center" wrapText="1"/>
    </xf>
    <xf numFmtId="0" fontId="25" fillId="0" borderId="3" xfId="0" applyFont="1" applyBorder="1" applyAlignment="1">
      <alignment horizontal="center" vertical="center"/>
    </xf>
    <xf numFmtId="0" fontId="25" fillId="0" borderId="3" xfId="0" applyFont="1" applyBorder="1" applyAlignment="1">
      <alignment horizontal="center" vertical="center" wrapText="1"/>
    </xf>
    <xf numFmtId="0" fontId="27" fillId="0" borderId="3" xfId="0" applyFont="1" applyBorder="1" applyAlignment="1">
      <alignment horizontal="center" vertical="center" wrapText="1"/>
    </xf>
    <xf numFmtId="0" fontId="1" fillId="0" borderId="3" xfId="0" applyNumberFormat="1" applyFont="1" applyFill="1" applyBorder="1" applyAlignment="1">
      <alignment horizontal="left" vertical="center" wrapText="1"/>
    </xf>
    <xf numFmtId="0" fontId="28" fillId="0" borderId="3" xfId="0" applyNumberFormat="1" applyFont="1" applyFill="1" applyBorder="1" applyAlignment="1">
      <alignment horizontal="left" vertical="center" wrapText="1"/>
    </xf>
    <xf numFmtId="184" fontId="25" fillId="0" borderId="3" xfId="0" applyNumberFormat="1" applyFont="1" applyBorder="1" applyAlignment="1">
      <alignment horizontal="left" vertical="center" wrapText="1"/>
    </xf>
    <xf numFmtId="184" fontId="25" fillId="0" borderId="3" xfId="0" applyNumberFormat="1" applyFont="1" applyBorder="1" applyAlignment="1">
      <alignment horizontal="center" vertical="center" wrapText="1"/>
    </xf>
    <xf numFmtId="0" fontId="25" fillId="0" borderId="3" xfId="0" applyFont="1" applyBorder="1" applyAlignment="1">
      <alignment horizontal="left" vertical="center"/>
    </xf>
    <xf numFmtId="0" fontId="29" fillId="0" borderId="3" xfId="0" applyNumberFormat="1" applyFont="1" applyFill="1" applyBorder="1" applyAlignment="1">
      <alignment horizontal="left" vertical="center" wrapText="1"/>
    </xf>
    <xf numFmtId="0" fontId="30" fillId="0" borderId="3" xfId="0" applyNumberFormat="1" applyFont="1" applyFill="1" applyBorder="1" applyAlignment="1">
      <alignment horizontal="left" vertical="center" wrapText="1"/>
    </xf>
    <xf numFmtId="184" fontId="25" fillId="0" borderId="3" xfId="0" applyNumberFormat="1" applyFont="1" applyBorder="1" applyAlignment="1">
      <alignment vertical="center" wrapText="1"/>
    </xf>
    <xf numFmtId="0" fontId="25" fillId="0" borderId="3" xfId="0" applyFont="1" applyBorder="1" applyAlignment="1">
      <alignment horizontal="left" vertical="center" wrapText="1"/>
    </xf>
    <xf numFmtId="0" fontId="25" fillId="0" borderId="3" xfId="0" applyFont="1" applyBorder="1" applyAlignment="1">
      <alignment vertical="center" wrapText="1"/>
    </xf>
    <xf numFmtId="0" fontId="25" fillId="0" borderId="3" xfId="0" applyFont="1" applyBorder="1" applyAlignment="1">
      <alignment vertical="center"/>
    </xf>
    <xf numFmtId="0" fontId="26" fillId="0" borderId="0" xfId="0" applyFont="1" applyAlignment="1">
      <alignment horizontal="justify" vertical="center" wrapText="1"/>
    </xf>
    <xf numFmtId="0" fontId="26"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center" vertical="center"/>
    </xf>
    <xf numFmtId="0" fontId="12" fillId="0" borderId="0" xfId="0" applyFont="1" applyAlignment="1">
      <alignment horizontal="right" vertical="center"/>
    </xf>
    <xf numFmtId="0" fontId="33" fillId="0" borderId="0" xfId="0" applyFont="1" applyAlignment="1">
      <alignment vertical="center"/>
    </xf>
    <xf numFmtId="0" fontId="24" fillId="0" borderId="3" xfId="0" applyFont="1" applyBorder="1" applyAlignment="1">
      <alignment vertical="center" wrapText="1"/>
    </xf>
    <xf numFmtId="0" fontId="24" fillId="0" borderId="3" xfId="0" applyFont="1" applyBorder="1" applyAlignment="1">
      <alignment horizontal="center" vertical="center" wrapText="1"/>
    </xf>
    <xf numFmtId="179" fontId="24" fillId="0" borderId="3" xfId="0" applyNumberFormat="1" applyFont="1" applyBorder="1" applyAlignment="1">
      <alignment horizontal="right" vertical="center" wrapText="1"/>
    </xf>
    <xf numFmtId="179" fontId="25" fillId="0" borderId="3" xfId="0" applyNumberFormat="1" applyFont="1" applyBorder="1" applyAlignment="1">
      <alignment horizontal="right" vertical="center" wrapText="1"/>
    </xf>
    <xf numFmtId="0" fontId="31" fillId="0" borderId="0" xfId="0" applyFont="1" applyAlignment="1">
      <alignment horizontal="left" vertical="center" wrapText="1"/>
    </xf>
    <xf numFmtId="0" fontId="32" fillId="0" borderId="0" xfId="0" applyFont="1" applyAlignment="1">
      <alignment horizontal="center" vertical="center" wrapText="1"/>
    </xf>
    <xf numFmtId="0" fontId="12" fillId="0" borderId="0" xfId="0" applyFont="1" applyAlignment="1">
      <alignment horizontal="right" vertical="center" wrapText="1"/>
    </xf>
    <xf numFmtId="0" fontId="26" fillId="0" borderId="0" xfId="0" applyFont="1" applyAlignment="1">
      <alignment vertical="center" wrapText="1"/>
    </xf>
    <xf numFmtId="0" fontId="26" fillId="0" borderId="0" xfId="0" applyFont="1" applyAlignment="1">
      <alignment horizontal="left" vertical="center" wrapText="1"/>
    </xf>
    <xf numFmtId="176" fontId="26" fillId="0" borderId="0" xfId="0" applyNumberFormat="1" applyFont="1" applyAlignment="1">
      <alignment horizontal="center" vertical="center" wrapText="1"/>
    </xf>
    <xf numFmtId="9" fontId="26" fillId="0" borderId="0" xfId="0" applyNumberFormat="1" applyFont="1" applyAlignment="1">
      <alignment horizontal="center" vertical="center" wrapText="1"/>
    </xf>
    <xf numFmtId="176" fontId="31" fillId="0" borderId="0" xfId="0" applyNumberFormat="1" applyFont="1" applyAlignment="1">
      <alignment horizontal="left" vertical="center" wrapText="1"/>
    </xf>
    <xf numFmtId="9" fontId="31" fillId="0" borderId="0" xfId="0" applyNumberFormat="1" applyFont="1" applyAlignment="1">
      <alignment horizontal="left" vertical="center" wrapText="1"/>
    </xf>
    <xf numFmtId="176" fontId="0" fillId="0" borderId="0" xfId="0" applyNumberFormat="1" applyAlignment="1">
      <alignment horizontal="right"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176" fontId="0" fillId="0" borderId="6" xfId="0" applyNumberFormat="1" applyBorder="1" applyAlignment="1">
      <alignment horizontal="center" vertical="center" wrapText="1"/>
    </xf>
    <xf numFmtId="176" fontId="0" fillId="0" borderId="7" xfId="0" applyNumberFormat="1" applyBorder="1" applyAlignment="1">
      <alignment horizontal="center" vertical="center" wrapText="1"/>
    </xf>
    <xf numFmtId="176" fontId="0" fillId="0" borderId="8" xfId="0" applyNumberFormat="1" applyBorder="1" applyAlignment="1">
      <alignment horizontal="center" vertical="center" wrapText="1"/>
    </xf>
    <xf numFmtId="176" fontId="0" fillId="0" borderId="3" xfId="0" applyNumberFormat="1" applyBorder="1" applyAlignment="1">
      <alignment horizontal="center" vertical="center" wrapText="1"/>
    </xf>
    <xf numFmtId="9" fontId="0" fillId="0" borderId="3" xfId="0" applyNumberFormat="1" applyBorder="1" applyAlignment="1">
      <alignment horizontal="center" vertical="center" wrapText="1"/>
    </xf>
    <xf numFmtId="0" fontId="12" fillId="0" borderId="4" xfId="0" applyFont="1" applyBorder="1" applyAlignment="1">
      <alignment horizontal="center" vertical="center" wrapText="1"/>
    </xf>
    <xf numFmtId="9" fontId="25" fillId="0" borderId="3" xfId="0" applyNumberFormat="1" applyFont="1" applyFill="1" applyBorder="1" applyAlignment="1">
      <alignment horizontal="center" vertical="center" wrapText="1"/>
    </xf>
    <xf numFmtId="0" fontId="26" fillId="0" borderId="3" xfId="0" applyNumberFormat="1" applyFont="1" applyFill="1" applyBorder="1" applyAlignment="1">
      <alignment horizontal="center" vertical="center" wrapText="1"/>
    </xf>
    <xf numFmtId="184" fontId="25" fillId="0" borderId="3" xfId="0" applyNumberFormat="1" applyFont="1" applyFill="1" applyBorder="1" applyAlignment="1">
      <alignment horizontal="center" vertical="center" wrapText="1"/>
    </xf>
    <xf numFmtId="176" fontId="26" fillId="0" borderId="3" xfId="0" applyNumberFormat="1" applyFont="1" applyFill="1" applyBorder="1" applyAlignment="1">
      <alignment horizontal="center" vertical="center" wrapText="1"/>
    </xf>
    <xf numFmtId="0" fontId="26" fillId="0" borderId="4" xfId="0" applyNumberFormat="1" applyFont="1" applyFill="1" applyBorder="1" applyAlignment="1">
      <alignment horizontal="center" vertical="center" wrapText="1"/>
    </xf>
    <xf numFmtId="176" fontId="25" fillId="0" borderId="3" xfId="0" applyNumberFormat="1" applyFont="1" applyFill="1" applyBorder="1" applyAlignment="1">
      <alignment horizontal="center" vertical="center" wrapText="1"/>
    </xf>
    <xf numFmtId="184" fontId="25" fillId="0" borderId="4" xfId="0" applyNumberFormat="1" applyFont="1" applyFill="1" applyBorder="1" applyAlignment="1">
      <alignment horizontal="center" vertical="center" wrapText="1"/>
    </xf>
    <xf numFmtId="10" fontId="25" fillId="0" borderId="3" xfId="0" applyNumberFormat="1" applyFont="1" applyFill="1" applyBorder="1" applyAlignment="1">
      <alignment horizontal="center" vertical="center" wrapText="1"/>
    </xf>
    <xf numFmtId="0" fontId="26" fillId="0" borderId="3" xfId="0" applyNumberFormat="1" applyFont="1" applyFill="1" applyBorder="1" applyAlignment="1">
      <alignment horizontal="justify" vertical="center" wrapText="1"/>
    </xf>
    <xf numFmtId="9" fontId="0" fillId="0" borderId="2" xfId="0" applyNumberFormat="1" applyBorder="1" applyAlignment="1">
      <alignment horizontal="center" vertical="center" wrapText="1"/>
    </xf>
    <xf numFmtId="9" fontId="0" fillId="0" borderId="4" xfId="0" applyNumberFormat="1" applyBorder="1" applyAlignment="1">
      <alignment horizontal="center" vertical="center" wrapText="1"/>
    </xf>
    <xf numFmtId="0" fontId="26" fillId="0" borderId="4" xfId="0" applyNumberFormat="1" applyFont="1" applyFill="1" applyBorder="1" applyAlignment="1">
      <alignment horizontal="justify" vertical="center" wrapText="1"/>
    </xf>
    <xf numFmtId="9" fontId="25" fillId="0" borderId="4" xfId="0" applyNumberFormat="1" applyFont="1" applyFill="1" applyBorder="1" applyAlignment="1">
      <alignment horizontal="justify" vertical="center" wrapText="1"/>
    </xf>
    <xf numFmtId="0" fontId="25" fillId="0" borderId="3" xfId="0" applyNumberFormat="1" applyFont="1" applyFill="1" applyBorder="1" applyAlignment="1">
      <alignment horizontal="justify" vertical="center" wrapText="1"/>
    </xf>
    <xf numFmtId="0" fontId="26" fillId="0" borderId="3" xfId="0" applyFont="1" applyBorder="1" applyAlignment="1">
      <alignment horizontal="center" vertical="center"/>
    </xf>
    <xf numFmtId="0" fontId="33" fillId="0" borderId="3" xfId="0" applyFont="1" applyBorder="1" applyAlignment="1">
      <alignment horizontal="justify" vertical="center"/>
    </xf>
    <xf numFmtId="0" fontId="33" fillId="0" borderId="3" xfId="0" applyFont="1" applyBorder="1" applyAlignment="1">
      <alignment horizontal="center" vertical="center"/>
    </xf>
    <xf numFmtId="182" fontId="33" fillId="0" borderId="3" xfId="0" applyNumberFormat="1" applyFont="1" applyBorder="1" applyAlignment="1">
      <alignment horizontal="center" vertical="center"/>
    </xf>
    <xf numFmtId="0" fontId="26" fillId="0" borderId="3" xfId="0" applyFont="1" applyBorder="1" applyAlignment="1">
      <alignment horizontal="justify" vertical="center"/>
    </xf>
    <xf numFmtId="182" fontId="26" fillId="0" borderId="3" xfId="0" applyNumberFormat="1" applyFont="1" applyBorder="1" applyAlignment="1">
      <alignment horizontal="center" vertical="center"/>
    </xf>
    <xf numFmtId="0" fontId="24" fillId="0" borderId="3" xfId="0" applyFont="1" applyBorder="1" applyAlignment="1">
      <alignment horizontal="left" vertical="center" wrapText="1"/>
    </xf>
    <xf numFmtId="182" fontId="25" fillId="0" borderId="3" xfId="0" applyNumberFormat="1" applyFont="1" applyBorder="1" applyAlignment="1">
      <alignment horizontal="right" vertical="center" wrapText="1"/>
    </xf>
    <xf numFmtId="180" fontId="2" fillId="0" borderId="3" xfId="0" applyNumberFormat="1" applyFont="1" applyFill="1" applyBorder="1" applyAlignment="1">
      <alignment vertical="center"/>
    </xf>
    <xf numFmtId="180" fontId="34" fillId="0" borderId="3" xfId="0" applyNumberFormat="1" applyFont="1" applyFill="1" applyBorder="1" applyAlignment="1">
      <alignment vertical="center"/>
    </xf>
    <xf numFmtId="182" fontId="0" fillId="0" borderId="3" xfId="0" applyNumberFormat="1" applyFont="1" applyFill="1" applyBorder="1" applyAlignment="1">
      <alignment horizontal="center" vertical="center"/>
    </xf>
    <xf numFmtId="182" fontId="24" fillId="0" borderId="3" xfId="0" applyNumberFormat="1" applyFont="1" applyBorder="1" applyAlignment="1">
      <alignment horizontal="right" vertical="center" wrapText="1"/>
    </xf>
    <xf numFmtId="182" fontId="34" fillId="0" borderId="3" xfId="0" applyNumberFormat="1" applyFont="1" applyFill="1" applyBorder="1" applyAlignment="1">
      <alignment horizontal="center" vertical="center"/>
    </xf>
    <xf numFmtId="180" fontId="35" fillId="0" borderId="3" xfId="76" applyNumberFormat="1" applyFont="1" applyFill="1" applyBorder="1" applyAlignment="1">
      <alignment horizontal="right" vertical="center" wrapText="1"/>
    </xf>
    <xf numFmtId="182" fontId="25" fillId="0" borderId="3" xfId="0" applyNumberFormat="1" applyFont="1" applyBorder="1" applyAlignment="1">
      <alignment vertical="center" wrapText="1"/>
    </xf>
    <xf numFmtId="182" fontId="25" fillId="0" borderId="3" xfId="0" applyNumberFormat="1" applyFont="1" applyFill="1" applyBorder="1" applyAlignment="1">
      <alignment vertical="center" wrapText="1"/>
    </xf>
    <xf numFmtId="182" fontId="25" fillId="0" borderId="3" xfId="0" applyNumberFormat="1" applyFont="1" applyFill="1" applyBorder="1" applyAlignment="1">
      <alignment horizontal="center" vertical="center" wrapText="1"/>
    </xf>
    <xf numFmtId="180" fontId="7" fillId="0" borderId="3" xfId="76" applyNumberFormat="1" applyFont="1" applyFill="1" applyBorder="1" applyAlignment="1">
      <alignment horizontal="center" vertical="center" wrapText="1"/>
    </xf>
    <xf numFmtId="2" fontId="24" fillId="0" borderId="3" xfId="0" applyNumberFormat="1" applyFont="1" applyBorder="1" applyAlignment="1">
      <alignment horizontal="center" vertical="center" wrapText="1"/>
    </xf>
    <xf numFmtId="180" fontId="2" fillId="0" borderId="3" xfId="0" applyNumberFormat="1" applyFont="1" applyFill="1" applyBorder="1" applyAlignment="1">
      <alignment horizontal="center" vertical="center"/>
    </xf>
    <xf numFmtId="179" fontId="25" fillId="0" borderId="3" xfId="0" applyNumberFormat="1" applyFont="1" applyBorder="1" applyAlignment="1">
      <alignment horizontal="center" vertical="center" wrapText="1"/>
    </xf>
    <xf numFmtId="182" fontId="25" fillId="0" borderId="3" xfId="0" applyNumberFormat="1" applyFont="1" applyBorder="1" applyAlignment="1">
      <alignment horizontal="center" vertical="center" wrapText="1"/>
    </xf>
    <xf numFmtId="0" fontId="36" fillId="0" borderId="3" xfId="0" applyNumberFormat="1" applyFont="1" applyFill="1" applyBorder="1" applyAlignment="1">
      <alignment horizontal="center" vertical="center"/>
    </xf>
    <xf numFmtId="182" fontId="24" fillId="0" borderId="3" xfId="0" applyNumberFormat="1" applyFont="1" applyBorder="1" applyAlignment="1">
      <alignment vertical="center" wrapText="1"/>
    </xf>
    <xf numFmtId="180" fontId="7" fillId="0" borderId="3" xfId="76" applyNumberFormat="1" applyFont="1" applyFill="1" applyBorder="1" applyAlignment="1">
      <alignment horizontal="right" vertical="center" wrapText="1"/>
    </xf>
    <xf numFmtId="180" fontId="1" fillId="0" borderId="3" xfId="78" applyNumberFormat="1" applyFont="1" applyFill="1" applyBorder="1" applyAlignment="1">
      <alignment vertical="center"/>
    </xf>
    <xf numFmtId="179" fontId="24" fillId="0" borderId="3" xfId="0" applyNumberFormat="1" applyFont="1" applyBorder="1" applyAlignment="1">
      <alignment vertical="center" wrapText="1"/>
    </xf>
    <xf numFmtId="185" fontId="24" fillId="0" borderId="3" xfId="0" applyNumberFormat="1" applyFont="1" applyBorder="1" applyAlignment="1">
      <alignment vertical="center" wrapText="1"/>
    </xf>
    <xf numFmtId="179" fontId="25" fillId="0" borderId="3" xfId="0" applyNumberFormat="1" applyFont="1" applyBorder="1" applyAlignment="1">
      <alignment vertical="center" wrapText="1"/>
    </xf>
    <xf numFmtId="185" fontId="25" fillId="0" borderId="3" xfId="0" applyNumberFormat="1" applyFont="1" applyBorder="1" applyAlignment="1">
      <alignment vertical="center" wrapText="1"/>
    </xf>
    <xf numFmtId="185" fontId="25" fillId="0" borderId="3" xfId="0" applyNumberFormat="1" applyFont="1" applyBorder="1" applyAlignment="1">
      <alignment horizontal="center" vertical="center" wrapText="1"/>
    </xf>
    <xf numFmtId="0" fontId="37" fillId="0" borderId="0" xfId="0" applyFont="1" applyAlignment="1">
      <alignment horizontal="center" vertical="center"/>
    </xf>
    <xf numFmtId="0" fontId="19" fillId="0" borderId="0" xfId="62" applyFont="1" applyAlignment="1">
      <alignment horizontal="left" vertical="center"/>
    </xf>
    <xf numFmtId="0" fontId="20" fillId="0" borderId="0" xfId="59" applyFont="1" applyAlignment="1">
      <alignment horizontal="center" vertical="center"/>
    </xf>
    <xf numFmtId="0" fontId="0" fillId="0" borderId="0" xfId="59" applyAlignment="1">
      <alignment horizontal="right" vertical="center"/>
    </xf>
    <xf numFmtId="0" fontId="25" fillId="0" borderId="0" xfId="59" applyFont="1" applyAlignment="1">
      <alignment vertical="center"/>
    </xf>
    <xf numFmtId="0" fontId="12" fillId="0" borderId="0" xfId="59" applyFont="1" applyAlignment="1">
      <alignment vertical="center"/>
    </xf>
    <xf numFmtId="0" fontId="0" fillId="0" borderId="0" xfId="59" applyAlignment="1">
      <alignment vertical="center"/>
    </xf>
    <xf numFmtId="0" fontId="19" fillId="0" borderId="0" xfId="25" applyFont="1" applyAlignment="1">
      <alignment horizontal="left" vertical="center"/>
    </xf>
    <xf numFmtId="177" fontId="19" fillId="0" borderId="0" xfId="62" applyNumberFormat="1" applyFont="1" applyAlignment="1">
      <alignment horizontal="left" vertical="center"/>
    </xf>
    <xf numFmtId="0" fontId="38" fillId="0" borderId="0" xfId="59" applyFont="1" applyAlignment="1">
      <alignment horizontal="center" vertical="center" wrapText="1"/>
    </xf>
    <xf numFmtId="0" fontId="12" fillId="0" borderId="0" xfId="59" applyFont="1" applyAlignment="1">
      <alignment horizontal="right" vertical="center"/>
    </xf>
    <xf numFmtId="0" fontId="24" fillId="0" borderId="2" xfId="63" applyFont="1" applyBorder="1" applyAlignment="1">
      <alignment horizontal="center" vertical="center"/>
    </xf>
    <xf numFmtId="0" fontId="24" fillId="0" borderId="5" xfId="63" applyFont="1" applyBorder="1" applyAlignment="1">
      <alignment horizontal="center" vertical="center"/>
    </xf>
    <xf numFmtId="0" fontId="24" fillId="0" borderId="3" xfId="63" applyFont="1" applyBorder="1" applyAlignment="1">
      <alignment horizontal="center" vertical="center"/>
    </xf>
    <xf numFmtId="0" fontId="24" fillId="0" borderId="3" xfId="0" applyFont="1" applyBorder="1" applyAlignment="1">
      <alignment vertical="center"/>
    </xf>
    <xf numFmtId="0" fontId="25" fillId="0" borderId="3" xfId="0" applyFont="1" applyBorder="1" applyAlignment="1">
      <alignment horizontal="left" vertical="center" indent="1"/>
    </xf>
    <xf numFmtId="0" fontId="26" fillId="0" borderId="3" xfId="0" applyFont="1" applyBorder="1" applyAlignment="1">
      <alignment horizontal="left" vertical="center" wrapText="1" indent="2"/>
    </xf>
    <xf numFmtId="0" fontId="25" fillId="0" borderId="3" xfId="0" applyFont="1" applyBorder="1" applyAlignment="1">
      <alignment horizontal="left" vertical="center" indent="2"/>
    </xf>
    <xf numFmtId="0" fontId="26" fillId="0" borderId="3" xfId="0" applyFont="1" applyBorder="1" applyAlignment="1">
      <alignment vertical="center" wrapText="1"/>
    </xf>
    <xf numFmtId="0" fontId="24" fillId="0" borderId="3" xfId="0" applyFont="1" applyBorder="1" applyAlignment="1">
      <alignment horizontal="center" vertical="center"/>
    </xf>
    <xf numFmtId="184" fontId="24" fillId="0" borderId="3" xfId="0" applyNumberFormat="1" applyFont="1" applyBorder="1" applyAlignment="1">
      <alignment horizontal="center" vertical="center"/>
    </xf>
    <xf numFmtId="0" fontId="26" fillId="0" borderId="0" xfId="59" applyFont="1" applyAlignment="1">
      <alignment horizontal="left" vertical="center" wrapText="1"/>
    </xf>
    <xf numFmtId="0" fontId="5" fillId="0" borderId="0" xfId="59" applyFont="1" applyAlignment="1">
      <alignment vertical="center"/>
    </xf>
    <xf numFmtId="177" fontId="24" fillId="0" borderId="3" xfId="62" applyNumberFormat="1" applyFont="1" applyBorder="1" applyAlignment="1">
      <alignment horizontal="center" vertical="center"/>
    </xf>
    <xf numFmtId="0" fontId="24" fillId="0" borderId="3" xfId="59" applyFont="1" applyBorder="1" applyAlignment="1">
      <alignment horizontal="center" vertical="center" wrapText="1"/>
    </xf>
    <xf numFmtId="0" fontId="24" fillId="0" borderId="3" xfId="0" applyFont="1" applyBorder="1" applyAlignment="1">
      <alignment horizontal="justify" vertical="center" wrapText="1"/>
    </xf>
    <xf numFmtId="0" fontId="24" fillId="0" borderId="3" xfId="0" applyFont="1" applyBorder="1" applyAlignment="1">
      <alignment horizontal="right" vertical="center" wrapText="1"/>
    </xf>
    <xf numFmtId="0" fontId="25" fillId="0" borderId="3" xfId="0" applyFont="1" applyBorder="1" applyAlignment="1">
      <alignment horizontal="right" vertical="center" wrapText="1"/>
    </xf>
    <xf numFmtId="0" fontId="10" fillId="0" borderId="0" xfId="59" applyFont="1" applyAlignment="1">
      <alignment vertical="center"/>
    </xf>
    <xf numFmtId="0" fontId="32" fillId="0" borderId="0" xfId="59" applyFont="1" applyAlignment="1">
      <alignment horizontal="center" vertical="center"/>
    </xf>
    <xf numFmtId="0" fontId="32" fillId="0" borderId="0" xfId="59" applyFont="1" applyAlignment="1">
      <alignment horizontal="center" vertical="center" wrapText="1"/>
    </xf>
    <xf numFmtId="177" fontId="33" fillId="0" borderId="3" xfId="62" applyNumberFormat="1" applyFont="1" applyBorder="1" applyAlignment="1">
      <alignment horizontal="center" vertical="center"/>
    </xf>
    <xf numFmtId="0" fontId="33" fillId="0" borderId="3" xfId="59" applyFont="1" applyBorder="1" applyAlignment="1">
      <alignment horizontal="center" vertical="center" wrapText="1"/>
    </xf>
    <xf numFmtId="0" fontId="24" fillId="0" borderId="3" xfId="13" applyFont="1" applyBorder="1" applyAlignment="1">
      <alignment vertical="center"/>
    </xf>
    <xf numFmtId="0" fontId="26" fillId="0" borderId="3" xfId="0" applyFont="1" applyBorder="1" applyAlignment="1">
      <alignment vertical="center"/>
    </xf>
    <xf numFmtId="0" fontId="25" fillId="0" borderId="3" xfId="13" applyFont="1" applyBorder="1" applyAlignment="1">
      <alignment vertical="center"/>
    </xf>
    <xf numFmtId="0" fontId="25" fillId="0" borderId="3" xfId="13" applyFont="1" applyBorder="1" applyAlignment="1">
      <alignment horizontal="left" vertical="center" indent="2"/>
    </xf>
    <xf numFmtId="0" fontId="25" fillId="0" borderId="3" xfId="13" applyFont="1" applyBorder="1" applyAlignment="1">
      <alignment horizontal="left" vertical="center"/>
    </xf>
    <xf numFmtId="0" fontId="25" fillId="0" borderId="3" xfId="13" applyFont="1" applyBorder="1" applyAlignment="1">
      <alignment horizontal="right" vertical="center"/>
    </xf>
    <xf numFmtId="179" fontId="24" fillId="0" borderId="3" xfId="53" applyNumberFormat="1" applyFont="1" applyBorder="1" applyAlignment="1">
      <alignment horizontal="right" vertical="center" wrapText="1"/>
    </xf>
    <xf numFmtId="0" fontId="24" fillId="0" borderId="6" xfId="13" applyFont="1" applyBorder="1" applyAlignment="1">
      <alignment horizontal="center" vertical="center"/>
    </xf>
    <xf numFmtId="0" fontId="4" fillId="0" borderId="0" xfId="0" applyNumberFormat="1" applyFont="1" applyFill="1" applyBorder="1" applyAlignment="1">
      <alignment vertical="center"/>
    </xf>
    <xf numFmtId="0" fontId="5" fillId="0" borderId="0" xfId="0" applyFont="1" applyAlignment="1"/>
    <xf numFmtId="0" fontId="0" fillId="0" borderId="0" xfId="0" applyAlignment="1"/>
    <xf numFmtId="0" fontId="38" fillId="0" borderId="0" xfId="0" applyFont="1" applyAlignment="1">
      <alignment horizontal="center" vertical="center" wrapText="1"/>
    </xf>
    <xf numFmtId="0" fontId="0" fillId="0" borderId="1" xfId="0" applyBorder="1" applyAlignment="1">
      <alignment horizontal="right" vertical="center"/>
    </xf>
    <xf numFmtId="184" fontId="24" fillId="0" borderId="3" xfId="59" applyNumberFormat="1" applyFont="1" applyBorder="1" applyAlignment="1">
      <alignment horizontal="center" vertical="center" wrapText="1"/>
    </xf>
    <xf numFmtId="0" fontId="24" fillId="0" borderId="3" xfId="37" applyFont="1" applyBorder="1" applyAlignment="1">
      <alignment vertical="center"/>
    </xf>
    <xf numFmtId="0" fontId="24" fillId="0" borderId="3" xfId="13" applyFont="1" applyBorder="1" applyAlignment="1">
      <alignment horizontal="right" vertical="center"/>
    </xf>
    <xf numFmtId="0" fontId="24" fillId="0" borderId="6" xfId="13" applyFont="1" applyBorder="1" applyAlignment="1">
      <alignment vertical="center"/>
    </xf>
    <xf numFmtId="0" fontId="24" fillId="0" borderId="3" xfId="13" applyFont="1" applyBorder="1" applyAlignment="1">
      <alignment horizontal="right" vertical="center" wrapText="1"/>
    </xf>
    <xf numFmtId="0" fontId="25" fillId="0" borderId="3" xfId="37" applyFont="1" applyBorder="1" applyAlignment="1">
      <alignment vertical="center"/>
    </xf>
    <xf numFmtId="0" fontId="25" fillId="0" borderId="6" xfId="13" applyFont="1" applyBorder="1" applyAlignment="1">
      <alignment horizontal="left" vertical="center"/>
    </xf>
    <xf numFmtId="0" fontId="25" fillId="0" borderId="3" xfId="13" applyFont="1" applyBorder="1" applyAlignment="1">
      <alignment horizontal="right" vertical="center" wrapText="1"/>
    </xf>
    <xf numFmtId="1" fontId="25" fillId="0" borderId="3" xfId="61" applyNumberFormat="1" applyFont="1" applyBorder="1" applyAlignment="1">
      <alignment horizontal="right" vertical="center"/>
    </xf>
    <xf numFmtId="1" fontId="25" fillId="0" borderId="3" xfId="61" applyNumberFormat="1" applyFont="1" applyBorder="1" applyAlignment="1">
      <alignment horizontal="right" vertical="center" wrapText="1"/>
    </xf>
    <xf numFmtId="0" fontId="25" fillId="0" borderId="3" xfId="30" applyFont="1" applyBorder="1" applyAlignment="1">
      <alignment horizontal="left" vertical="center"/>
    </xf>
    <xf numFmtId="0" fontId="24" fillId="0" borderId="3" xfId="61" applyFont="1" applyBorder="1" applyAlignment="1">
      <alignment horizontal="right" vertical="center"/>
    </xf>
    <xf numFmtId="0" fontId="25" fillId="0" borderId="3" xfId="61" applyFont="1" applyBorder="1" applyAlignment="1">
      <alignment horizontal="left" vertical="center"/>
    </xf>
    <xf numFmtId="0" fontId="24" fillId="0" borderId="3" xfId="61" applyFont="1" applyBorder="1" applyAlignment="1">
      <alignment horizontal="center" vertical="center"/>
    </xf>
    <xf numFmtId="0" fontId="5" fillId="0" borderId="0" xfId="0" applyFont="1" applyAlignment="1">
      <alignment vertical="center"/>
    </xf>
    <xf numFmtId="0" fontId="38" fillId="0" borderId="0" xfId="0" applyFont="1" applyAlignment="1">
      <alignment horizontal="center" vertical="center"/>
    </xf>
    <xf numFmtId="10" fontId="24" fillId="0" borderId="3" xfId="53" applyNumberFormat="1" applyFont="1" applyBorder="1" applyAlignment="1">
      <alignment horizontal="right" vertical="center" wrapText="1"/>
    </xf>
    <xf numFmtId="0" fontId="25" fillId="0" borderId="6" xfId="13" applyFont="1" applyBorder="1" applyAlignment="1">
      <alignment vertical="center"/>
    </xf>
    <xf numFmtId="0" fontId="25" fillId="0" borderId="6" xfId="13" applyFont="1" applyBorder="1" applyAlignment="1">
      <alignment horizontal="left" vertical="center" indent="2"/>
    </xf>
    <xf numFmtId="10" fontId="25" fillId="0" borderId="3" xfId="53" applyNumberFormat="1" applyFont="1" applyBorder="1" applyAlignment="1">
      <alignment horizontal="right" vertical="center" wrapText="1"/>
    </xf>
    <xf numFmtId="0" fontId="25" fillId="0" borderId="6" xfId="0" applyFont="1" applyBorder="1" applyAlignment="1">
      <alignment horizontal="right" vertical="center" wrapText="1"/>
    </xf>
    <xf numFmtId="0" fontId="24" fillId="0" borderId="0" xfId="0" applyFont="1" applyAlignment="1">
      <alignment vertical="center"/>
    </xf>
    <xf numFmtId="0" fontId="0" fillId="0" borderId="0" xfId="0" applyAlignment="1">
      <alignment vertical="center" wrapText="1"/>
    </xf>
    <xf numFmtId="179" fontId="0" fillId="0" borderId="0" xfId="0" applyNumberFormat="1" applyAlignment="1">
      <alignment vertical="center"/>
    </xf>
    <xf numFmtId="179" fontId="38" fillId="0" borderId="0" xfId="0" applyNumberFormat="1" applyFont="1" applyAlignment="1">
      <alignment horizontal="center" vertical="center" wrapText="1"/>
    </xf>
    <xf numFmtId="0" fontId="24" fillId="0" borderId="3" xfId="32" applyFont="1" applyBorder="1" applyAlignment="1">
      <alignment horizontal="center" vertical="center"/>
    </xf>
    <xf numFmtId="0" fontId="24" fillId="0" borderId="3" xfId="32" applyFont="1" applyBorder="1" applyAlignment="1">
      <alignment horizontal="center" vertical="center" wrapText="1"/>
    </xf>
    <xf numFmtId="179" fontId="24" fillId="0" borderId="3" xfId="32" applyNumberFormat="1" applyFont="1" applyBorder="1" applyAlignment="1">
      <alignment horizontal="right" vertical="center" wrapText="1"/>
    </xf>
    <xf numFmtId="179" fontId="25" fillId="0" borderId="3" xfId="32" applyNumberFormat="1" applyFont="1" applyBorder="1" applyAlignment="1">
      <alignment horizontal="right" vertical="center" wrapText="1"/>
    </xf>
    <xf numFmtId="184" fontId="24" fillId="0" borderId="3" xfId="0" applyNumberFormat="1" applyFont="1" applyBorder="1" applyAlignment="1">
      <alignment horizontal="right" vertical="center" wrapText="1"/>
    </xf>
    <xf numFmtId="10" fontId="24" fillId="0" borderId="3" xfId="0" applyNumberFormat="1" applyFont="1" applyBorder="1" applyAlignment="1">
      <alignment horizontal="right" vertical="center" wrapText="1"/>
    </xf>
    <xf numFmtId="10" fontId="25" fillId="0" borderId="3" xfId="32" applyNumberFormat="1" applyFont="1" applyBorder="1" applyAlignment="1">
      <alignment horizontal="right" vertical="center" wrapText="1"/>
    </xf>
    <xf numFmtId="0" fontId="25" fillId="0" borderId="3" xfId="37" applyFont="1" applyBorder="1" applyAlignment="1">
      <alignment horizontal="right" vertical="center" wrapText="1"/>
    </xf>
    <xf numFmtId="0" fontId="24" fillId="0" borderId="3" xfId="37" applyFont="1" applyBorder="1" applyAlignment="1">
      <alignment horizontal="center" vertical="center"/>
    </xf>
    <xf numFmtId="10" fontId="24" fillId="0" borderId="3" xfId="32" applyNumberFormat="1" applyFont="1" applyBorder="1" applyAlignment="1">
      <alignment horizontal="right" vertical="center" wrapText="1"/>
    </xf>
    <xf numFmtId="0" fontId="20" fillId="0" borderId="0" xfId="32" applyFont="1" applyAlignment="1">
      <alignment horizontal="center" vertical="center"/>
    </xf>
    <xf numFmtId="0" fontId="0" fillId="0" borderId="0" xfId="32" applyAlignment="1">
      <alignment horizontal="right" vertical="center"/>
    </xf>
    <xf numFmtId="0" fontId="24" fillId="0" borderId="0" xfId="32" applyFont="1" applyAlignment="1">
      <alignment vertical="center"/>
    </xf>
    <xf numFmtId="0" fontId="25" fillId="0" borderId="0" xfId="32" applyFont="1" applyAlignment="1">
      <alignment vertical="center"/>
    </xf>
    <xf numFmtId="0" fontId="0" fillId="0" borderId="0" xfId="32" applyAlignment="1">
      <alignment vertical="center"/>
    </xf>
    <xf numFmtId="186" fontId="0" fillId="0" borderId="0" xfId="37" applyNumberFormat="1" applyAlignment="1">
      <alignment horizontal="right" vertical="center" wrapText="1"/>
    </xf>
    <xf numFmtId="0" fontId="5" fillId="0" borderId="0" xfId="32" applyFont="1" applyAlignment="1">
      <alignment horizontal="center" vertical="center"/>
    </xf>
    <xf numFmtId="0" fontId="0" fillId="0" borderId="0" xfId="32" applyAlignment="1">
      <alignment horizontal="center" vertical="center"/>
    </xf>
    <xf numFmtId="0" fontId="39" fillId="0" borderId="0" xfId="32" applyFont="1" applyAlignment="1">
      <alignment vertical="center"/>
    </xf>
    <xf numFmtId="0" fontId="5" fillId="0" borderId="0" xfId="32" applyFont="1" applyAlignment="1">
      <alignment vertical="center"/>
    </xf>
    <xf numFmtId="0" fontId="20" fillId="0" borderId="0" xfId="62" applyFont="1" applyAlignment="1">
      <alignment horizontal="center" vertical="center"/>
    </xf>
    <xf numFmtId="0" fontId="0" fillId="0" borderId="0" xfId="62" applyAlignment="1">
      <alignment horizontal="right" vertical="center"/>
    </xf>
    <xf numFmtId="0" fontId="0" fillId="0" borderId="0" xfId="63" applyAlignment="1"/>
    <xf numFmtId="0" fontId="0" fillId="0" borderId="0" xfId="62" applyAlignment="1">
      <alignment vertical="center"/>
    </xf>
    <xf numFmtId="0" fontId="20" fillId="0" borderId="0" xfId="63" applyFont="1" applyAlignment="1">
      <alignment horizontal="center" vertical="center" wrapText="1"/>
    </xf>
    <xf numFmtId="0" fontId="20" fillId="0" borderId="0" xfId="63" applyFont="1" applyAlignment="1">
      <alignment horizontal="center" vertical="center"/>
    </xf>
    <xf numFmtId="177" fontId="0" fillId="0" borderId="0" xfId="62" applyNumberFormat="1" applyAlignment="1">
      <alignment horizontal="right" vertical="center"/>
    </xf>
    <xf numFmtId="177" fontId="0" fillId="0" borderId="0" xfId="71" applyNumberFormat="1" applyAlignment="1">
      <alignment horizontal="right" vertical="center" wrapText="1"/>
    </xf>
    <xf numFmtId="0" fontId="24" fillId="0" borderId="3" xfId="28" applyFont="1" applyBorder="1" applyAlignment="1">
      <alignment horizontal="center" vertical="center"/>
    </xf>
    <xf numFmtId="0" fontId="33" fillId="0" borderId="3" xfId="64" applyFont="1" applyBorder="1" applyAlignment="1">
      <alignment horizontal="left" vertical="center"/>
    </xf>
    <xf numFmtId="0" fontId="24" fillId="0" borderId="3" xfId="28" applyFont="1" applyBorder="1" applyAlignment="1">
      <alignment horizontal="right" vertical="center"/>
    </xf>
    <xf numFmtId="0" fontId="26" fillId="0" borderId="3" xfId="0" applyFont="1" applyBorder="1" applyAlignment="1">
      <alignment horizontal="left" vertical="center"/>
    </xf>
    <xf numFmtId="0" fontId="25" fillId="0" borderId="3" xfId="28" applyFont="1" applyBorder="1" applyAlignment="1">
      <alignment horizontal="right" vertical="center"/>
    </xf>
    <xf numFmtId="176" fontId="33" fillId="0" borderId="3" xfId="71" applyNumberFormat="1" applyFont="1" applyBorder="1" applyAlignment="1">
      <alignment horizontal="right" vertical="center" wrapText="1"/>
    </xf>
    <xf numFmtId="0" fontId="26" fillId="0" borderId="3" xfId="64" applyFont="1" applyBorder="1" applyAlignment="1">
      <alignment horizontal="left" vertical="center"/>
    </xf>
    <xf numFmtId="176" fontId="26" fillId="0" borderId="3" xfId="71" applyNumberFormat="1" applyFont="1" applyBorder="1" applyAlignment="1">
      <alignment horizontal="right" vertical="center" wrapText="1"/>
    </xf>
    <xf numFmtId="0" fontId="24" fillId="0" borderId="3" xfId="71" applyFont="1" applyBorder="1" applyAlignment="1">
      <alignment horizontal="center" vertical="center"/>
    </xf>
    <xf numFmtId="0" fontId="24" fillId="0" borderId="3" xfId="62" applyFont="1" applyBorder="1" applyAlignment="1">
      <alignment vertical="center"/>
    </xf>
    <xf numFmtId="0" fontId="40" fillId="0" borderId="0" xfId="25" applyFont="1" applyAlignment="1">
      <alignment horizontal="left" vertical="center"/>
    </xf>
    <xf numFmtId="0" fontId="0" fillId="0" borderId="0" xfId="63" applyAlignment="1">
      <alignment horizontal="right" vertical="center"/>
    </xf>
    <xf numFmtId="0" fontId="24" fillId="0" borderId="0" xfId="63" applyFont="1" applyAlignment="1"/>
    <xf numFmtId="0" fontId="25" fillId="0" borderId="0" xfId="63" applyFont="1" applyAlignment="1"/>
    <xf numFmtId="176" fontId="0" fillId="0" borderId="0" xfId="63" applyNumberFormat="1" applyAlignment="1">
      <alignment horizontal="center"/>
    </xf>
    <xf numFmtId="184" fontId="40" fillId="0" borderId="0" xfId="25" applyNumberFormat="1" applyFont="1" applyAlignment="1">
      <alignment horizontal="left" vertical="center"/>
    </xf>
    <xf numFmtId="0" fontId="41" fillId="0" borderId="0" xfId="64" applyFont="1" applyAlignment="1">
      <alignment horizontal="center" vertical="center" wrapText="1"/>
    </xf>
    <xf numFmtId="0" fontId="41" fillId="0" borderId="0" xfId="64" applyFont="1" applyAlignment="1">
      <alignment horizontal="center" vertical="center"/>
    </xf>
    <xf numFmtId="0" fontId="0" fillId="0" borderId="0" xfId="64" applyFont="1" applyAlignment="1">
      <alignment horizontal="right" vertical="center"/>
    </xf>
    <xf numFmtId="176" fontId="0" fillId="0" borderId="0" xfId="64" applyNumberFormat="1" applyFont="1" applyAlignment="1">
      <alignment horizontal="right" vertical="center"/>
    </xf>
    <xf numFmtId="177" fontId="0" fillId="0" borderId="1" xfId="71" applyNumberFormat="1" applyBorder="1" applyAlignment="1">
      <alignment horizontal="right" vertical="center" wrapText="1"/>
    </xf>
    <xf numFmtId="0" fontId="24" fillId="0" borderId="3" xfId="66" applyFont="1" applyBorder="1" applyAlignment="1">
      <alignment horizontal="center" vertical="center"/>
    </xf>
    <xf numFmtId="176" fontId="24" fillId="0" borderId="3" xfId="66" applyNumberFormat="1" applyFont="1" applyBorder="1" applyAlignment="1">
      <alignment horizontal="center" vertical="center"/>
    </xf>
    <xf numFmtId="0" fontId="24" fillId="0" borderId="3" xfId="64" applyFont="1" applyBorder="1" applyAlignment="1">
      <alignment horizontal="left" vertical="center"/>
    </xf>
    <xf numFmtId="176" fontId="24" fillId="0" borderId="3" xfId="66" applyNumberFormat="1" applyFont="1" applyBorder="1" applyAlignment="1">
      <alignment horizontal="right" vertical="center" wrapText="1"/>
    </xf>
    <xf numFmtId="176" fontId="24" fillId="0" borderId="3" xfId="64" applyNumberFormat="1" applyFont="1" applyBorder="1" applyAlignment="1">
      <alignment horizontal="right" vertical="center" wrapText="1"/>
    </xf>
    <xf numFmtId="187" fontId="25" fillId="0" borderId="3" xfId="64" applyNumberFormat="1" applyFont="1" applyBorder="1" applyAlignment="1">
      <alignment horizontal="left" vertical="center"/>
    </xf>
    <xf numFmtId="176" fontId="25" fillId="0" borderId="3" xfId="64" applyNumberFormat="1" applyFont="1" applyBorder="1" applyAlignment="1">
      <alignment horizontal="right" vertical="center" wrapText="1"/>
    </xf>
    <xf numFmtId="187" fontId="25" fillId="0" borderId="3" xfId="64" applyNumberFormat="1" applyFont="1" applyBorder="1" applyAlignment="1">
      <alignment vertical="center"/>
    </xf>
    <xf numFmtId="184" fontId="24" fillId="0" borderId="3" xfId="72" applyNumberFormat="1" applyFont="1" applyBorder="1" applyAlignment="1">
      <alignment vertical="center"/>
    </xf>
    <xf numFmtId="1" fontId="24" fillId="0" borderId="3" xfId="61" applyNumberFormat="1" applyFont="1" applyBorder="1" applyAlignment="1">
      <alignment horizontal="right" vertical="center"/>
    </xf>
    <xf numFmtId="187" fontId="25" fillId="0" borderId="3" xfId="64" applyNumberFormat="1" applyFont="1" applyBorder="1" applyAlignment="1">
      <alignment horizontal="center" vertical="center"/>
    </xf>
    <xf numFmtId="0" fontId="25" fillId="0" borderId="3" xfId="64" applyFont="1" applyBorder="1" applyAlignment="1">
      <alignment horizontal="left" vertical="center"/>
    </xf>
    <xf numFmtId="181" fontId="25" fillId="0" borderId="3" xfId="25" applyNumberFormat="1" applyFont="1" applyBorder="1" applyAlignment="1">
      <alignment horizontal="right" vertical="center" wrapText="1"/>
    </xf>
    <xf numFmtId="176" fontId="25" fillId="0" borderId="0" xfId="63" applyNumberFormat="1" applyFont="1" applyAlignment="1"/>
    <xf numFmtId="0" fontId="24" fillId="0" borderId="3" xfId="64" applyFont="1" applyBorder="1" applyAlignment="1">
      <alignment horizontal="center" vertical="center"/>
    </xf>
    <xf numFmtId="177" fontId="20" fillId="0" borderId="0" xfId="67" applyNumberFormat="1" applyFont="1" applyAlignment="1">
      <alignment horizontal="center" vertical="center" wrapText="1"/>
    </xf>
    <xf numFmtId="0" fontId="24" fillId="0" borderId="2" xfId="71" applyNumberFormat="1" applyFont="1" applyFill="1" applyBorder="1" applyAlignment="1">
      <alignment horizontal="center" vertical="center"/>
    </xf>
    <xf numFmtId="0" fontId="24" fillId="0" borderId="3" xfId="28" applyNumberFormat="1" applyFont="1" applyFill="1" applyBorder="1" applyAlignment="1">
      <alignment horizontal="center" vertical="center"/>
    </xf>
    <xf numFmtId="0" fontId="42" fillId="0" borderId="3" xfId="64" applyNumberFormat="1" applyFont="1" applyFill="1" applyBorder="1" applyAlignment="1">
      <alignment horizontal="left" vertical="center"/>
    </xf>
    <xf numFmtId="0" fontId="24" fillId="0" borderId="3" xfId="28" applyNumberFormat="1" applyFont="1" applyFill="1" applyBorder="1" applyAlignment="1">
      <alignment horizontal="right" vertical="center"/>
    </xf>
    <xf numFmtId="0" fontId="43" fillId="0" borderId="3" xfId="0" applyNumberFormat="1" applyFont="1" applyFill="1" applyBorder="1" applyAlignment="1">
      <alignment horizontal="left" vertical="center"/>
    </xf>
    <xf numFmtId="0" fontId="25" fillId="0" borderId="3" xfId="28" applyNumberFormat="1" applyFont="1" applyFill="1" applyBorder="1" applyAlignment="1">
      <alignment horizontal="right" vertical="center"/>
    </xf>
    <xf numFmtId="0" fontId="24" fillId="0" borderId="3" xfId="9" applyNumberFormat="1" applyFont="1" applyBorder="1" applyAlignment="1">
      <alignment horizontal="right" vertical="center"/>
    </xf>
    <xf numFmtId="0" fontId="25" fillId="0" borderId="3" xfId="9" applyNumberFormat="1" applyFont="1" applyBorder="1" applyAlignment="1">
      <alignment horizontal="right" vertical="center"/>
    </xf>
    <xf numFmtId="0" fontId="24" fillId="0" borderId="3" xfId="71" applyNumberFormat="1" applyFont="1" applyFill="1" applyBorder="1" applyAlignment="1">
      <alignment horizontal="center" vertical="center"/>
    </xf>
    <xf numFmtId="0" fontId="24" fillId="0" borderId="3" xfId="62" applyNumberFormat="1" applyFont="1" applyFill="1" applyBorder="1" applyAlignment="1">
      <alignment vertical="center"/>
    </xf>
    <xf numFmtId="177" fontId="20" fillId="0" borderId="0" xfId="71" applyNumberFormat="1" applyFont="1" applyAlignment="1">
      <alignment horizontal="center" vertical="center"/>
    </xf>
    <xf numFmtId="177" fontId="0" fillId="0" borderId="0" xfId="71" applyNumberFormat="1" applyAlignment="1">
      <alignment horizontal="right" vertical="center"/>
    </xf>
    <xf numFmtId="177" fontId="24" fillId="0" borderId="0" xfId="71" applyNumberFormat="1" applyFont="1" applyAlignment="1">
      <alignment vertical="center"/>
    </xf>
    <xf numFmtId="177" fontId="25" fillId="0" borderId="0" xfId="71" applyNumberFormat="1" applyFont="1" applyAlignment="1">
      <alignment vertical="center"/>
    </xf>
    <xf numFmtId="177" fontId="0" fillId="0" borderId="0" xfId="71" applyNumberFormat="1" applyAlignment="1"/>
    <xf numFmtId="177" fontId="20" fillId="0" borderId="0" xfId="67" applyNumberFormat="1" applyFont="1" applyAlignment="1">
      <alignment horizontal="center" vertical="center"/>
    </xf>
    <xf numFmtId="177" fontId="24" fillId="0" borderId="3" xfId="68" applyNumberFormat="1" applyFont="1" applyBorder="1" applyAlignment="1">
      <alignment horizontal="left" vertical="center"/>
    </xf>
    <xf numFmtId="0" fontId="24" fillId="0" borderId="3" xfId="64" applyFont="1" applyBorder="1" applyAlignment="1">
      <alignment horizontal="right" vertical="center"/>
    </xf>
    <xf numFmtId="0" fontId="25" fillId="0" borderId="3" xfId="68" applyFont="1" applyBorder="1" applyAlignment="1">
      <alignment horizontal="left" vertical="center" indent="2"/>
    </xf>
    <xf numFmtId="0" fontId="25" fillId="0" borderId="3" xfId="64" applyFont="1" applyBorder="1" applyAlignment="1">
      <alignment horizontal="right" vertical="center"/>
    </xf>
    <xf numFmtId="176" fontId="25" fillId="0" borderId="3" xfId="71" applyNumberFormat="1" applyFont="1" applyBorder="1" applyAlignment="1">
      <alignment horizontal="right" vertical="center" wrapText="1"/>
    </xf>
    <xf numFmtId="176" fontId="24" fillId="0" borderId="3" xfId="71" applyNumberFormat="1" applyFont="1" applyBorder="1" applyAlignment="1">
      <alignment horizontal="right" vertical="center" wrapText="1"/>
    </xf>
    <xf numFmtId="0" fontId="25" fillId="0" borderId="3" xfId="68" applyFont="1" applyBorder="1" applyAlignment="1">
      <alignment horizontal="left" vertical="center"/>
    </xf>
    <xf numFmtId="176" fontId="0" fillId="0" borderId="0" xfId="63" applyNumberFormat="1" applyAlignment="1"/>
    <xf numFmtId="0" fontId="20" fillId="0" borderId="0" xfId="64" applyFont="1" applyAlignment="1">
      <alignment horizontal="center" vertical="center" wrapText="1"/>
    </xf>
    <xf numFmtId="0" fontId="20" fillId="0" borderId="0" xfId="64" applyFont="1" applyAlignment="1">
      <alignment horizontal="center" vertical="center"/>
    </xf>
    <xf numFmtId="0" fontId="24" fillId="0" borderId="6" xfId="13" applyFont="1" applyBorder="1" applyAlignment="1">
      <alignment horizontal="left" vertical="center"/>
    </xf>
    <xf numFmtId="184" fontId="25" fillId="0" borderId="3" xfId="72" applyNumberFormat="1" applyFont="1" applyBorder="1" applyAlignment="1">
      <alignment horizontal="left" vertical="center"/>
    </xf>
    <xf numFmtId="177" fontId="25" fillId="0" borderId="0" xfId="71" applyNumberFormat="1" applyFont="1" applyAlignment="1"/>
    <xf numFmtId="177" fontId="0" fillId="0" borderId="0" xfId="71" applyNumberFormat="1" applyAlignment="1">
      <alignment vertical="center"/>
    </xf>
    <xf numFmtId="177" fontId="0" fillId="0" borderId="0" xfId="71" applyNumberFormat="1" applyAlignment="1">
      <alignment horizontal="center"/>
    </xf>
    <xf numFmtId="0" fontId="0" fillId="0" borderId="1" xfId="63" applyBorder="1" applyAlignment="1">
      <alignment horizontal="right" vertical="center"/>
    </xf>
    <xf numFmtId="0" fontId="33" fillId="0" borderId="0" xfId="0" applyFont="1" applyAlignment="1">
      <alignment horizontal="center" vertical="center" wrapText="1"/>
    </xf>
    <xf numFmtId="0" fontId="33" fillId="0" borderId="0" xfId="0" applyFont="1" applyAlignment="1">
      <alignment vertical="center" wrapText="1"/>
    </xf>
    <xf numFmtId="0" fontId="44" fillId="0" borderId="0" xfId="0" applyFont="1" applyAlignment="1">
      <alignment horizontal="left" vertical="center" wrapText="1"/>
    </xf>
    <xf numFmtId="176" fontId="24" fillId="0" borderId="3" xfId="0" applyNumberFormat="1" applyFont="1" applyBorder="1" applyAlignment="1">
      <alignment horizontal="right" vertical="center" wrapText="1"/>
    </xf>
    <xf numFmtId="0" fontId="25" fillId="0" borderId="3" xfId="0" applyFont="1" applyBorder="1" applyAlignment="1">
      <alignment horizontal="left" vertical="center" wrapText="1" indent="2"/>
    </xf>
    <xf numFmtId="0" fontId="25" fillId="2" borderId="3" xfId="0" applyFont="1" applyFill="1" applyBorder="1" applyAlignment="1">
      <alignment horizontal="center" vertical="center" wrapText="1"/>
    </xf>
    <xf numFmtId="0" fontId="25"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176" fontId="25" fillId="0" borderId="3" xfId="0" applyNumberFormat="1" applyFont="1" applyBorder="1" applyAlignment="1">
      <alignment horizontal="right" vertical="center" wrapText="1"/>
    </xf>
    <xf numFmtId="0" fontId="13" fillId="0" borderId="3" xfId="0" applyFont="1" applyBorder="1" applyAlignment="1">
      <alignment horizontal="center" vertical="center" wrapText="1"/>
    </xf>
    <xf numFmtId="176" fontId="26" fillId="0" borderId="0" xfId="0" applyNumberFormat="1" applyFont="1" applyAlignment="1">
      <alignment horizontal="left" vertical="center" wrapText="1"/>
    </xf>
    <xf numFmtId="0" fontId="26" fillId="0" borderId="0" xfId="0" applyFont="1" applyAlignment="1">
      <alignment horizontal="right" vertical="center" wrapText="1"/>
    </xf>
    <xf numFmtId="0" fontId="33" fillId="0" borderId="0" xfId="0" applyFont="1" applyAlignment="1">
      <alignment horizontal="center" vertical="center"/>
    </xf>
    <xf numFmtId="0" fontId="33" fillId="0" borderId="3" xfId="0" applyFont="1" applyBorder="1" applyAlignment="1">
      <alignment horizontal="center" vertical="center" wrapText="1"/>
    </xf>
    <xf numFmtId="0" fontId="33" fillId="0" borderId="3" xfId="0" applyFont="1" applyBorder="1" applyAlignment="1">
      <alignment horizontal="left" vertical="center" wrapText="1"/>
    </xf>
    <xf numFmtId="179" fontId="33" fillId="0" borderId="3" xfId="0" applyNumberFormat="1" applyFont="1" applyBorder="1" applyAlignment="1">
      <alignment horizontal="right" vertical="center" wrapText="1"/>
    </xf>
    <xf numFmtId="176" fontId="33" fillId="0" borderId="3" xfId="0" applyNumberFormat="1" applyFont="1" applyBorder="1" applyAlignment="1">
      <alignment horizontal="right" vertical="center" wrapText="1"/>
    </xf>
    <xf numFmtId="188" fontId="33" fillId="0" borderId="3" xfId="0" applyNumberFormat="1" applyFont="1" applyBorder="1" applyAlignment="1">
      <alignment horizontal="right" vertical="center" wrapText="1"/>
    </xf>
    <xf numFmtId="0" fontId="33" fillId="0" borderId="3" xfId="0" applyFont="1" applyBorder="1" applyAlignment="1">
      <alignment horizontal="left" vertical="center" wrapText="1" indent="1"/>
    </xf>
    <xf numFmtId="0" fontId="26" fillId="0" borderId="3" xfId="0" applyFont="1" applyBorder="1" applyAlignment="1">
      <alignment horizontal="left" vertical="center" wrapText="1" indent="4"/>
    </xf>
    <xf numFmtId="176" fontId="26" fillId="0" borderId="3" xfId="0" applyNumberFormat="1" applyFont="1" applyBorder="1" applyAlignment="1">
      <alignment horizontal="right" vertical="center" wrapText="1"/>
    </xf>
    <xf numFmtId="179" fontId="26" fillId="0" borderId="3" xfId="0" applyNumberFormat="1" applyFont="1" applyBorder="1" applyAlignment="1">
      <alignment horizontal="right" vertical="center" wrapText="1"/>
    </xf>
    <xf numFmtId="182" fontId="33" fillId="0" borderId="3" xfId="0" applyNumberFormat="1" applyFont="1" applyBorder="1" applyAlignment="1">
      <alignment horizontal="right" vertical="center" wrapText="1"/>
    </xf>
    <xf numFmtId="0" fontId="45" fillId="0" borderId="0" xfId="0" applyFont="1" applyAlignment="1">
      <alignment vertical="center" wrapText="1"/>
    </xf>
    <xf numFmtId="0" fontId="45" fillId="0" borderId="0" xfId="0" applyFont="1" applyAlignment="1">
      <alignment vertical="center"/>
    </xf>
    <xf numFmtId="0" fontId="26" fillId="0" borderId="3" xfId="0" applyFont="1" applyBorder="1" applyAlignment="1">
      <alignment horizontal="left" vertical="center" wrapText="1"/>
    </xf>
    <xf numFmtId="179" fontId="26" fillId="0" borderId="0" xfId="0" applyNumberFormat="1" applyFont="1" applyAlignment="1">
      <alignment horizontal="right" vertical="center" wrapText="1"/>
    </xf>
    <xf numFmtId="0" fontId="46" fillId="0" borderId="0" xfId="0" applyFont="1" applyAlignment="1">
      <alignment horizontal="right"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2" fillId="0" borderId="3" xfId="0" applyFont="1" applyBorder="1" applyAlignment="1">
      <alignment horizontal="center" vertical="center"/>
    </xf>
    <xf numFmtId="0" fontId="46" fillId="0" borderId="3" xfId="0" applyFont="1" applyBorder="1" applyAlignment="1">
      <alignment horizontal="right" vertical="center"/>
    </xf>
    <xf numFmtId="0" fontId="47" fillId="0" borderId="3" xfId="0" applyFont="1" applyBorder="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176" fontId="5" fillId="0" borderId="3" xfId="0" applyNumberFormat="1" applyFont="1" applyBorder="1" applyAlignment="1">
      <alignment vertical="center" wrapText="1"/>
    </xf>
    <xf numFmtId="0" fontId="5" fillId="0" borderId="3" xfId="0" applyFont="1" applyBorder="1" applyAlignment="1">
      <alignment horizontal="left" vertical="center" wrapText="1"/>
    </xf>
    <xf numFmtId="1" fontId="5" fillId="0" borderId="3" xfId="0" applyNumberFormat="1" applyFont="1" applyBorder="1" applyAlignment="1">
      <alignment horizontal="right" vertical="center"/>
    </xf>
    <xf numFmtId="49" fontId="0" fillId="0" borderId="3" xfId="0" applyNumberFormat="1" applyBorder="1" applyAlignment="1">
      <alignment horizontal="left" vertical="center" wrapText="1" indent="2"/>
    </xf>
    <xf numFmtId="0" fontId="0" fillId="0" borderId="3" xfId="0" applyBorder="1" applyAlignment="1">
      <alignment vertical="center" wrapText="1"/>
    </xf>
    <xf numFmtId="49" fontId="0" fillId="0" borderId="3" xfId="0" applyNumberFormat="1" applyBorder="1" applyAlignment="1">
      <alignment horizontal="left" vertical="center" wrapText="1" indent="4"/>
    </xf>
    <xf numFmtId="49" fontId="5" fillId="0" borderId="3" xfId="0" applyNumberFormat="1" applyFont="1" applyBorder="1" applyAlignment="1">
      <alignment horizontal="left" vertical="center" wrapText="1" indent="2"/>
    </xf>
    <xf numFmtId="176" fontId="5" fillId="0" borderId="3" xfId="1" applyNumberFormat="1" applyFont="1" applyBorder="1" applyAlignment="1">
      <alignment vertical="center" wrapText="1"/>
    </xf>
    <xf numFmtId="176" fontId="0" fillId="0" borderId="3" xfId="0" applyNumberFormat="1" applyBorder="1" applyAlignment="1">
      <alignment vertical="center" wrapText="1"/>
    </xf>
    <xf numFmtId="49" fontId="0" fillId="0" borderId="3" xfId="0" applyNumberFormat="1" applyBorder="1" applyAlignment="1">
      <alignment horizontal="left" vertical="center" wrapText="1"/>
    </xf>
    <xf numFmtId="0" fontId="0" fillId="0" borderId="0" xfId="0" applyNumberFormat="1" applyFill="1" applyAlignment="1">
      <alignment vertical="center"/>
    </xf>
    <xf numFmtId="0" fontId="0" fillId="0" borderId="0" xfId="0" applyAlignment="1">
      <alignment horizontal="center" vertical="center"/>
    </xf>
    <xf numFmtId="0" fontId="48" fillId="0" borderId="0" xfId="0" applyFont="1" applyAlignment="1">
      <alignment vertical="center"/>
    </xf>
    <xf numFmtId="0" fontId="40" fillId="0" borderId="0" xfId="25" applyFont="1" applyAlignment="1">
      <alignment horizontal="center" vertical="center"/>
    </xf>
    <xf numFmtId="177" fontId="49" fillId="0" borderId="0" xfId="62" applyNumberFormat="1" applyFont="1" applyAlignment="1">
      <alignment horizontal="left" vertical="center"/>
    </xf>
    <xf numFmtId="0" fontId="20" fillId="0" borderId="0"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Font="1" applyAlignment="1">
      <alignment horizontal="right" vertical="center"/>
    </xf>
    <xf numFmtId="176" fontId="5" fillId="0" borderId="3" xfId="0" applyNumberFormat="1" applyFont="1" applyBorder="1" applyAlignment="1">
      <alignment horizontal="center" vertical="center" wrapText="1"/>
    </xf>
    <xf numFmtId="49" fontId="0" fillId="0" borderId="3" xfId="0" applyNumberFormat="1" applyFont="1" applyFill="1" applyBorder="1" applyAlignment="1">
      <alignment horizontal="left" vertical="center" wrapText="1" indent="2"/>
    </xf>
    <xf numFmtId="0" fontId="0" fillId="0" borderId="3" xfId="0" applyNumberFormat="1" applyBorder="1" applyAlignment="1">
      <alignment horizontal="center" vertical="center" wrapText="1"/>
    </xf>
    <xf numFmtId="49" fontId="0" fillId="0" borderId="3" xfId="0" applyNumberFormat="1" applyFont="1" applyFill="1" applyBorder="1" applyAlignment="1">
      <alignment horizontal="left" vertical="center" wrapText="1" indent="4"/>
    </xf>
    <xf numFmtId="49" fontId="0" fillId="0" borderId="3" xfId="0" applyNumberFormat="1" applyBorder="1" applyAlignment="1">
      <alignment horizontal="center" vertical="center" wrapText="1"/>
    </xf>
    <xf numFmtId="0" fontId="0" fillId="0" borderId="3" xfId="0" applyNumberFormat="1" applyFont="1" applyBorder="1" applyAlignment="1">
      <alignment horizontal="center" vertical="center" wrapText="1"/>
    </xf>
    <xf numFmtId="0" fontId="48" fillId="0" borderId="3" xfId="0" applyFont="1" applyBorder="1" applyAlignment="1">
      <alignment vertical="center" wrapText="1"/>
    </xf>
    <xf numFmtId="0" fontId="0" fillId="0" borderId="3" xfId="0" applyFont="1" applyBorder="1" applyAlignment="1">
      <alignment horizontal="center" vertical="center" wrapText="1"/>
    </xf>
    <xf numFmtId="176" fontId="50" fillId="0" borderId="3" xfId="1" applyNumberFormat="1" applyFont="1" applyBorder="1" applyAlignment="1">
      <alignment vertical="center" wrapText="1"/>
    </xf>
    <xf numFmtId="49" fontId="5" fillId="0" borderId="3" xfId="0" applyNumberFormat="1" applyFont="1" applyFill="1" applyBorder="1" applyAlignment="1">
      <alignment horizontal="left" vertical="center" wrapText="1" indent="2"/>
    </xf>
    <xf numFmtId="176" fontId="48" fillId="0" borderId="3" xfId="0" applyNumberFormat="1" applyFont="1" applyBorder="1" applyAlignment="1">
      <alignment vertical="center" wrapText="1"/>
    </xf>
    <xf numFmtId="0" fontId="51" fillId="0" borderId="3" xfId="0" applyFont="1" applyBorder="1" applyAlignment="1">
      <alignment vertical="center"/>
    </xf>
    <xf numFmtId="0" fontId="51" fillId="0" borderId="3" xfId="0" applyFont="1" applyBorder="1" applyAlignment="1">
      <alignment horizontal="center" vertical="center"/>
    </xf>
    <xf numFmtId="0" fontId="5" fillId="0" borderId="3" xfId="0" applyNumberFormat="1" applyFont="1" applyFill="1" applyBorder="1" applyAlignment="1">
      <alignment horizontal="left" vertical="center" wrapText="1"/>
    </xf>
    <xf numFmtId="0" fontId="48" fillId="0" borderId="3" xfId="0" applyFont="1" applyBorder="1" applyAlignment="1">
      <alignment vertical="center"/>
    </xf>
    <xf numFmtId="0" fontId="19" fillId="0" borderId="0" xfId="70" applyFont="1" applyAlignment="1">
      <alignment horizontal="left" vertical="center"/>
    </xf>
    <xf numFmtId="0" fontId="20" fillId="0" borderId="0" xfId="70" applyFont="1" applyAlignment="1">
      <alignment horizontal="center" vertical="center"/>
    </xf>
    <xf numFmtId="0" fontId="0" fillId="0" borderId="0" xfId="70" applyFont="1" applyAlignment="1">
      <alignment horizontal="right" vertical="center"/>
    </xf>
    <xf numFmtId="0" fontId="52" fillId="0" borderId="0" xfId="70" applyFont="1" applyAlignment="1"/>
    <xf numFmtId="0" fontId="53" fillId="0" borderId="0" xfId="70" applyFont="1" applyAlignment="1"/>
    <xf numFmtId="0" fontId="26" fillId="0" borderId="0" xfId="0" applyFont="1" applyAlignment="1"/>
    <xf numFmtId="0" fontId="32" fillId="0" borderId="0" xfId="69" applyFont="1" applyAlignment="1">
      <alignment horizontal="center" vertical="center" wrapText="1"/>
    </xf>
    <xf numFmtId="0" fontId="5" fillId="0" borderId="0" xfId="70" applyFont="1" applyAlignment="1">
      <alignment horizontal="right" vertical="center"/>
    </xf>
    <xf numFmtId="182" fontId="0" fillId="0" borderId="0" xfId="70" applyNumberFormat="1" applyFont="1" applyAlignment="1">
      <alignment horizontal="right" vertical="center"/>
    </xf>
    <xf numFmtId="0" fontId="42" fillId="0" borderId="3" xfId="69" applyNumberFormat="1" applyFont="1" applyFill="1" applyBorder="1" applyAlignment="1">
      <alignment horizontal="center" vertical="center" wrapText="1"/>
    </xf>
    <xf numFmtId="0" fontId="52" fillId="0" borderId="0" xfId="70" applyFont="1" applyAlignment="1">
      <alignment horizontal="left" vertical="center"/>
    </xf>
    <xf numFmtId="189" fontId="24" fillId="0" borderId="3" xfId="70" applyNumberFormat="1" applyFont="1" applyFill="1" applyBorder="1" applyAlignment="1" applyProtection="1">
      <alignment horizontal="center" vertical="center"/>
    </xf>
    <xf numFmtId="4" fontId="33" fillId="0" borderId="3" xfId="0" applyNumberFormat="1" applyFont="1" applyFill="1" applyBorder="1" applyAlignment="1">
      <alignment horizontal="right" vertical="center"/>
    </xf>
    <xf numFmtId="49" fontId="24" fillId="0" borderId="3" xfId="70" applyNumberFormat="1" applyFont="1" applyFill="1" applyBorder="1" applyAlignment="1" applyProtection="1">
      <alignment vertical="center"/>
    </xf>
    <xf numFmtId="4" fontId="26" fillId="0" borderId="3" xfId="0" applyNumberFormat="1" applyFont="1" applyFill="1" applyBorder="1" applyAlignment="1">
      <alignment horizontal="right" vertical="center"/>
    </xf>
    <xf numFmtId="49" fontId="25" fillId="0" borderId="3" xfId="70" applyNumberFormat="1" applyFont="1" applyFill="1" applyBorder="1" applyAlignment="1" applyProtection="1">
      <alignment vertical="center"/>
    </xf>
    <xf numFmtId="49" fontId="25" fillId="0" borderId="3" xfId="70" applyNumberFormat="1" applyFont="1" applyFill="1" applyBorder="1" applyAlignment="1" applyProtection="1">
      <alignment horizontal="left" vertical="center"/>
    </xf>
    <xf numFmtId="0" fontId="24" fillId="0" borderId="3" xfId="0" applyNumberFormat="1" applyFont="1" applyFill="1" applyBorder="1" applyAlignment="1">
      <alignment horizontal="left" vertical="center" wrapText="1"/>
    </xf>
    <xf numFmtId="0" fontId="25" fillId="0" borderId="3" xfId="0" applyNumberFormat="1" applyFont="1" applyFill="1" applyBorder="1" applyAlignment="1">
      <alignment horizontal="left" vertical="center" wrapText="1"/>
    </xf>
    <xf numFmtId="0" fontId="24" fillId="0" borderId="0" xfId="70" applyFont="1" applyAlignment="1">
      <alignment horizontal="center" vertical="center" wrapText="1"/>
    </xf>
    <xf numFmtId="0" fontId="24" fillId="0" borderId="0" xfId="70" applyFont="1" applyAlignment="1">
      <alignment horizontal="center" vertical="center"/>
    </xf>
    <xf numFmtId="0" fontId="25" fillId="0" borderId="0" xfId="70" applyFont="1" applyAlignment="1">
      <alignment horizontal="left" vertical="center"/>
    </xf>
    <xf numFmtId="0" fontId="26" fillId="0" borderId="0" xfId="0" applyFont="1" applyAlignment="1">
      <alignment horizontal="right" vertical="center"/>
    </xf>
    <xf numFmtId="0" fontId="25" fillId="0" borderId="0" xfId="70" applyFont="1" applyAlignment="1">
      <alignment vertical="center"/>
    </xf>
    <xf numFmtId="0" fontId="54" fillId="0" borderId="0" xfId="70" applyFont="1" applyAlignment="1"/>
    <xf numFmtId="0" fontId="19" fillId="0" borderId="0" xfId="70" applyNumberFormat="1" applyFont="1" applyFill="1" applyBorder="1" applyAlignment="1">
      <alignment horizontal="left" vertical="center"/>
    </xf>
    <xf numFmtId="0" fontId="6" fillId="0" borderId="0" xfId="69" applyNumberFormat="1" applyFont="1" applyFill="1" applyBorder="1" applyAlignment="1">
      <alignment horizontal="center" vertical="center" wrapText="1"/>
    </xf>
    <xf numFmtId="0" fontId="5" fillId="0" borderId="0" xfId="70" applyNumberFormat="1" applyFont="1" applyFill="1" applyBorder="1" applyAlignment="1">
      <alignment horizontal="right" vertical="center"/>
    </xf>
    <xf numFmtId="182" fontId="0" fillId="0" borderId="0" xfId="70" applyNumberFormat="1" applyFont="1" applyFill="1" applyBorder="1" applyAlignment="1">
      <alignment horizontal="right" vertical="center"/>
    </xf>
    <xf numFmtId="4" fontId="52" fillId="0" borderId="0" xfId="70" applyNumberFormat="1" applyFont="1" applyAlignment="1">
      <alignment horizontal="left" vertical="center"/>
    </xf>
    <xf numFmtId="4" fontId="55" fillId="0" borderId="3" xfId="0" applyNumberFormat="1" applyFont="1" applyFill="1" applyBorder="1" applyAlignment="1">
      <alignment horizontal="right" vertical="center"/>
    </xf>
    <xf numFmtId="4" fontId="52" fillId="0" borderId="0" xfId="70" applyNumberFormat="1" applyFont="1" applyAlignment="1"/>
    <xf numFmtId="0" fontId="55" fillId="0" borderId="3" xfId="0" applyNumberFormat="1" applyFont="1" applyFill="1" applyBorder="1" applyAlignment="1">
      <alignment horizontal="left" vertical="center" wrapText="1"/>
    </xf>
    <xf numFmtId="0" fontId="51" fillId="0" borderId="0" xfId="0" applyFont="1" applyAlignment="1"/>
    <xf numFmtId="0" fontId="40" fillId="0" borderId="0" xfId="0" applyFont="1" applyAlignment="1">
      <alignment horizontal="left" vertical="center"/>
    </xf>
    <xf numFmtId="0" fontId="24" fillId="0" borderId="0" xfId="0" applyFont="1" applyAlignment="1"/>
    <xf numFmtId="0" fontId="25" fillId="0" borderId="0" xfId="0" applyFont="1" applyAlignment="1"/>
    <xf numFmtId="0" fontId="24" fillId="0" borderId="2" xfId="0" applyFont="1" applyBorder="1" applyAlignment="1">
      <alignment horizontal="center" vertical="center"/>
    </xf>
    <xf numFmtId="0" fontId="24" fillId="0" borderId="5" xfId="0" applyFont="1" applyBorder="1" applyAlignment="1">
      <alignment horizontal="center" vertical="center"/>
    </xf>
    <xf numFmtId="0" fontId="24" fillId="0" borderId="9" xfId="0" applyFont="1" applyBorder="1" applyAlignment="1">
      <alignment horizontal="center" vertical="center"/>
    </xf>
    <xf numFmtId="0" fontId="24" fillId="0" borderId="3" xfId="61" applyFont="1" applyBorder="1" applyAlignment="1">
      <alignment horizontal="left" vertical="center"/>
    </xf>
    <xf numFmtId="181" fontId="24" fillId="0" borderId="3" xfId="25" applyNumberFormat="1" applyFont="1" applyBorder="1" applyAlignment="1">
      <alignment horizontal="right" vertical="center" wrapText="1"/>
    </xf>
    <xf numFmtId="0" fontId="25" fillId="0" borderId="3" xfId="61" applyFont="1" applyBorder="1" applyAlignment="1">
      <alignment horizontal="left" vertical="center" indent="1"/>
    </xf>
    <xf numFmtId="0" fontId="25" fillId="0" borderId="3" xfId="61" applyFont="1" applyBorder="1" applyAlignment="1">
      <alignment horizontal="left" vertical="center" indent="2"/>
    </xf>
    <xf numFmtId="0" fontId="25" fillId="0" borderId="0" xfId="0" applyFont="1" applyAlignment="1">
      <alignment horizontal="left" vertical="center" indent="1"/>
    </xf>
    <xf numFmtId="181" fontId="25" fillId="0" borderId="0" xfId="25" applyNumberFormat="1" applyFont="1" applyAlignment="1">
      <alignment horizontal="right" vertical="center" wrapText="1"/>
    </xf>
    <xf numFmtId="0" fontId="25" fillId="0" borderId="0" xfId="0" applyFont="1" applyAlignment="1">
      <alignment horizontal="left" vertical="center" indent="2"/>
    </xf>
    <xf numFmtId="0" fontId="25" fillId="0" borderId="3" xfId="0" applyFont="1" applyBorder="1" applyAlignment="1"/>
    <xf numFmtId="0" fontId="0" fillId="0" borderId="3" xfId="0" applyBorder="1" applyAlignment="1"/>
    <xf numFmtId="1" fontId="24" fillId="0" borderId="0" xfId="61" applyNumberFormat="1" applyFont="1" applyAlignment="1">
      <alignment horizontal="right" vertical="center"/>
    </xf>
    <xf numFmtId="0" fontId="51" fillId="0" borderId="0" xfId="0" applyFont="1" applyAlignment="1">
      <alignment vertical="center"/>
    </xf>
    <xf numFmtId="182" fontId="20" fillId="0" borderId="0" xfId="70" applyNumberFormat="1" applyFont="1" applyAlignment="1">
      <alignment horizontal="center" vertical="center" wrapText="1"/>
    </xf>
    <xf numFmtId="182" fontId="20" fillId="0" borderId="0" xfId="70" applyNumberFormat="1" applyFont="1" applyAlignment="1">
      <alignment horizontal="center" vertical="center"/>
    </xf>
    <xf numFmtId="182" fontId="5" fillId="0" borderId="0" xfId="70" applyNumberFormat="1" applyFont="1" applyAlignment="1">
      <alignment horizontal="right" vertical="center"/>
    </xf>
    <xf numFmtId="0" fontId="24" fillId="0" borderId="8" xfId="74" applyFont="1" applyFill="1" applyBorder="1" applyAlignment="1">
      <alignment horizontal="center" vertical="center"/>
    </xf>
    <xf numFmtId="0" fontId="56" fillId="0" borderId="3" xfId="0" applyNumberFormat="1" applyFont="1" applyFill="1" applyBorder="1" applyAlignment="1">
      <alignment horizontal="center" vertical="center"/>
    </xf>
    <xf numFmtId="4" fontId="9" fillId="0" borderId="8" xfId="0" applyNumberFormat="1" applyFont="1" applyFill="1" applyBorder="1" applyAlignment="1">
      <alignment horizontal="right" vertical="center"/>
    </xf>
    <xf numFmtId="0" fontId="57" fillId="3" borderId="3" xfId="0" applyNumberFormat="1" applyFont="1" applyFill="1" applyBorder="1" applyAlignment="1">
      <alignment vertical="center"/>
    </xf>
    <xf numFmtId="43" fontId="0" fillId="0" borderId="8" xfId="0" applyNumberFormat="1" applyFont="1" applyBorder="1" applyAlignment="1">
      <alignment vertical="center"/>
    </xf>
    <xf numFmtId="43" fontId="25" fillId="0" borderId="0" xfId="0" applyNumberFormat="1" applyFont="1" applyAlignment="1">
      <alignment vertical="center"/>
    </xf>
    <xf numFmtId="176" fontId="57" fillId="3" borderId="3" xfId="0" applyNumberFormat="1" applyFont="1" applyFill="1" applyBorder="1" applyAlignment="1" applyProtection="1">
      <alignment horizontal="left" vertical="center"/>
      <protection locked="0"/>
    </xf>
    <xf numFmtId="176" fontId="58" fillId="3" borderId="3" xfId="0" applyNumberFormat="1" applyFont="1" applyFill="1" applyBorder="1" applyAlignment="1" applyProtection="1">
      <alignment horizontal="left" vertical="center"/>
      <protection locked="0"/>
    </xf>
    <xf numFmtId="43" fontId="48" fillId="0" borderId="8" xfId="0" applyNumberFormat="1" applyFont="1" applyBorder="1" applyAlignment="1">
      <alignment vertical="center"/>
    </xf>
    <xf numFmtId="179" fontId="57" fillId="3" borderId="3" xfId="0" applyNumberFormat="1" applyFont="1" applyFill="1" applyBorder="1" applyAlignment="1" applyProtection="1">
      <alignment horizontal="left" vertical="center"/>
      <protection locked="0"/>
    </xf>
    <xf numFmtId="179" fontId="58" fillId="3" borderId="3" xfId="0" applyNumberFormat="1" applyFont="1" applyFill="1" applyBorder="1" applyAlignment="1" applyProtection="1">
      <alignment horizontal="left" vertical="center"/>
      <protection locked="0"/>
    </xf>
    <xf numFmtId="0" fontId="25" fillId="0" borderId="0" xfId="0" applyFont="1" applyAlignment="1">
      <alignment horizontal="right" vertical="center"/>
    </xf>
    <xf numFmtId="0" fontId="58" fillId="3" borderId="3" xfId="0" applyNumberFormat="1" applyFont="1" applyFill="1" applyBorder="1" applyAlignment="1">
      <alignment vertical="center"/>
    </xf>
    <xf numFmtId="0" fontId="51" fillId="0" borderId="0" xfId="0" applyFont="1" applyAlignment="1">
      <alignment horizontal="right" vertical="center"/>
    </xf>
    <xf numFmtId="0" fontId="57" fillId="3" borderId="3" xfId="0" applyNumberFormat="1" applyFont="1" applyFill="1" applyBorder="1" applyAlignment="1">
      <alignment horizontal="left" vertical="center"/>
    </xf>
    <xf numFmtId="43" fontId="0" fillId="0" borderId="8" xfId="0" applyNumberFormat="1" applyFont="1" applyFill="1" applyBorder="1" applyAlignment="1">
      <alignment vertical="center"/>
    </xf>
    <xf numFmtId="0" fontId="20" fillId="0" borderId="0" xfId="71" applyFont="1" applyAlignment="1">
      <alignment horizontal="center" vertical="center"/>
    </xf>
    <xf numFmtId="0" fontId="0" fillId="0" borderId="0" xfId="71" applyAlignment="1">
      <alignment horizontal="right" vertical="center"/>
    </xf>
    <xf numFmtId="0" fontId="24" fillId="0" borderId="0" xfId="71" applyFont="1" applyAlignment="1">
      <alignment vertical="center"/>
    </xf>
    <xf numFmtId="0" fontId="25" fillId="0" borderId="0" xfId="71" applyFont="1" applyAlignment="1">
      <alignment vertical="center"/>
    </xf>
    <xf numFmtId="0" fontId="0" fillId="0" borderId="0" xfId="43" applyFont="1" applyAlignment="1"/>
    <xf numFmtId="0" fontId="0" fillId="0" borderId="0" xfId="71" applyAlignment="1"/>
    <xf numFmtId="0" fontId="20" fillId="0" borderId="0" xfId="71" applyFont="1" applyAlignment="1">
      <alignment horizontal="center" vertical="center" wrapText="1"/>
    </xf>
    <xf numFmtId="0" fontId="24" fillId="0" borderId="3" xfId="71" applyFont="1" applyBorder="1" applyAlignment="1">
      <alignment vertical="center"/>
    </xf>
    <xf numFmtId="176" fontId="0" fillId="0" borderId="3" xfId="73" applyNumberFormat="1" applyFont="1" applyFill="1" applyBorder="1" applyAlignment="1">
      <alignment horizontal="right" vertical="center" wrapText="1"/>
    </xf>
    <xf numFmtId="0" fontId="5" fillId="0" borderId="5" xfId="25" applyFont="1" applyBorder="1" applyAlignment="1">
      <alignment horizontal="left"/>
    </xf>
    <xf numFmtId="0" fontId="5" fillId="0" borderId="0" xfId="25" applyFont="1" applyAlignment="1">
      <alignment horizontal="left"/>
    </xf>
    <xf numFmtId="176" fontId="0" fillId="0" borderId="0" xfId="71" applyNumberFormat="1" applyAlignment="1"/>
    <xf numFmtId="0" fontId="40" fillId="0" borderId="0" xfId="63" applyFont="1" applyAlignment="1">
      <alignment horizontal="left" vertical="center"/>
    </xf>
    <xf numFmtId="0" fontId="19" fillId="0" borderId="0" xfId="63" applyFont="1" applyAlignment="1">
      <alignment horizontal="left" vertical="center"/>
    </xf>
    <xf numFmtId="0" fontId="24" fillId="0" borderId="3" xfId="0" applyFont="1" applyBorder="1" applyAlignment="1">
      <alignment horizontal="left" vertical="center"/>
    </xf>
    <xf numFmtId="184" fontId="24" fillId="0" borderId="3" xfId="0" applyNumberFormat="1" applyFont="1" applyBorder="1" applyAlignment="1">
      <alignment horizontal="left" vertical="center"/>
    </xf>
    <xf numFmtId="0" fontId="59" fillId="0" borderId="0" xfId="63" applyFont="1" applyAlignment="1"/>
    <xf numFmtId="184" fontId="25" fillId="0" borderId="3" xfId="0" applyNumberFormat="1" applyFont="1" applyBorder="1" applyAlignment="1">
      <alignment horizontal="center" vertical="center"/>
    </xf>
    <xf numFmtId="0" fontId="0" fillId="0" borderId="3" xfId="63" applyBorder="1" applyAlignment="1"/>
    <xf numFmtId="181" fontId="0" fillId="0" borderId="0" xfId="63" applyNumberFormat="1" applyAlignment="1"/>
    <xf numFmtId="0" fontId="25" fillId="0" borderId="0" xfId="71" applyFont="1" applyAlignment="1"/>
    <xf numFmtId="0" fontId="24" fillId="0" borderId="2" xfId="71" applyFont="1" applyBorder="1" applyAlignment="1">
      <alignment horizontal="center" vertical="center"/>
    </xf>
    <xf numFmtId="0" fontId="24" fillId="0" borderId="4" xfId="71" applyFont="1" applyBorder="1" applyAlignment="1">
      <alignment horizontal="center" vertical="center"/>
    </xf>
    <xf numFmtId="0" fontId="24" fillId="0" borderId="3" xfId="71" applyFont="1" applyBorder="1" applyAlignment="1">
      <alignment horizontal="center" vertical="center" wrapText="1"/>
    </xf>
    <xf numFmtId="0" fontId="55" fillId="0" borderId="3" xfId="71" applyFont="1" applyBorder="1" applyAlignment="1">
      <alignment horizontal="center" vertical="center" wrapText="1"/>
    </xf>
    <xf numFmtId="0" fontId="25" fillId="0" borderId="3" xfId="71" applyFont="1" applyBorder="1" applyAlignment="1">
      <alignment vertical="center"/>
    </xf>
    <xf numFmtId="0" fontId="59" fillId="0" borderId="3" xfId="47" applyNumberFormat="1" applyFont="1" applyFill="1" applyBorder="1" applyAlignment="1" applyProtection="1">
      <alignment vertical="center"/>
    </xf>
    <xf numFmtId="176" fontId="59" fillId="0" borderId="3" xfId="71" applyNumberFormat="1" applyFont="1" applyBorder="1" applyAlignment="1">
      <alignment horizontal="right" vertical="center" wrapText="1"/>
    </xf>
    <xf numFmtId="176" fontId="25" fillId="0" borderId="3" xfId="71" applyNumberFormat="1" applyFont="1" applyBorder="1" applyAlignment="1">
      <alignment vertical="center"/>
    </xf>
    <xf numFmtId="0" fontId="25" fillId="0" borderId="3" xfId="47" applyFont="1" applyBorder="1" applyAlignment="1">
      <alignment vertical="center"/>
    </xf>
    <xf numFmtId="0" fontId="59" fillId="0" borderId="3" xfId="71" applyFont="1" applyBorder="1" applyAlignment="1">
      <alignment vertical="center"/>
    </xf>
    <xf numFmtId="0" fontId="25" fillId="0" borderId="0" xfId="43" applyFont="1" applyAlignment="1"/>
    <xf numFmtId="0" fontId="25" fillId="0" borderId="0" xfId="71" applyFont="1" applyAlignment="1">
      <alignment horizontal="left" vertical="top" wrapText="1"/>
    </xf>
  </cellXfs>
  <cellStyles count="79">
    <cellStyle name="常规" xfId="0" builtinId="0"/>
    <cellStyle name="常规_一般性转移支付"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2014年全省及省级财政收支执行及2015年预算草案表（20150123，自用稿）"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常规_(陈诚修改稿)2006年全省及省级财政决算及07年预算执行情况表(A4 留底自用)" xfId="25"/>
    <cellStyle name="60% - 强调文字颜色 4" xfId="26" builtinId="44"/>
    <cellStyle name="输出" xfId="27" builtinId="21"/>
    <cellStyle name="常规 2_省级科预算草案表1.14 2" xfId="28"/>
    <cellStyle name="计算" xfId="29" builtinId="22"/>
    <cellStyle name="常规_四川省2019年财政预算（草案）（样表，稿二）" xfId="30"/>
    <cellStyle name="检查单元格" xfId="31" builtinId="23"/>
    <cellStyle name="常规_国有资本经营预算表样 2" xfId="32"/>
    <cellStyle name="20% - 强调文字颜色 6" xfId="33" builtinId="50"/>
    <cellStyle name="强调文字颜色 2" xfId="34" builtinId="33"/>
    <cellStyle name="链接单元格" xfId="35" builtinId="24"/>
    <cellStyle name="汇总" xfId="36" builtinId="25"/>
    <cellStyle name="常规_2015年全省及省级财政收支执行及2016年预算草案表（20160120）企业处修改" xfId="37"/>
    <cellStyle name="好" xfId="38" builtinId="26"/>
    <cellStyle name="适中" xfId="39" builtinId="28"/>
    <cellStyle name="20% - 强调文字颜色 5" xfId="40" builtinId="46"/>
    <cellStyle name="强调文字颜色 1" xfId="41" builtinId="29"/>
    <cellStyle name="20% - 强调文字颜色 1" xfId="42" builtinId="30"/>
    <cellStyle name="常规_2001年预算：预算收入及财力（12月21日上午定案表）" xfId="43"/>
    <cellStyle name="40% - 强调文字颜色 1" xfId="44" builtinId="31"/>
    <cellStyle name="20% - 强调文字颜色 2" xfId="45" builtinId="34"/>
    <cellStyle name="40% - 强调文字颜色 2" xfId="46" builtinId="35"/>
    <cellStyle name="常规_录入表" xfId="47"/>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常规_国资决算以及执行情况0712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_社保基金预算报人大建议表样 2" xfId="59"/>
    <cellStyle name="常规_200704(第一稿）" xfId="60"/>
    <cellStyle name="常规 28 2" xfId="61"/>
    <cellStyle name="常规_省级科预算草案表1.14 2" xfId="62"/>
    <cellStyle name="常规 26 2 2" xfId="63"/>
    <cellStyle name="常规 2 4 2" xfId="64"/>
    <cellStyle name="常规_Sheet1_3" xfId="65"/>
    <cellStyle name="常规 47" xfId="66"/>
    <cellStyle name="常规_基金分析表(99.3)" xfId="67"/>
    <cellStyle name="常规 10 2" xfId="68"/>
    <cellStyle name="常规 10 6" xfId="69"/>
    <cellStyle name="常规 35" xfId="70"/>
    <cellStyle name="常规 10 4 3" xfId="71"/>
    <cellStyle name="常规 38" xfId="72"/>
    <cellStyle name="常规 21" xfId="73"/>
    <cellStyle name="常规 35_2020支出预算表(以此为准)2" xfId="74"/>
    <cellStyle name="常规 20" xfId="75"/>
    <cellStyle name="常规 10" xfId="76"/>
    <cellStyle name="常规 10 4 3 2" xfId="77"/>
    <cellStyle name="常规 32" xfId="78"/>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49.xml"/><Relationship Id="rId98" Type="http://schemas.openxmlformats.org/officeDocument/2006/relationships/externalLink" Target="externalLinks/externalLink48.xml"/><Relationship Id="rId97" Type="http://schemas.openxmlformats.org/officeDocument/2006/relationships/externalLink" Target="externalLinks/externalLink47.xml"/><Relationship Id="rId96" Type="http://schemas.openxmlformats.org/officeDocument/2006/relationships/externalLink" Target="externalLinks/externalLink46.xml"/><Relationship Id="rId95" Type="http://schemas.openxmlformats.org/officeDocument/2006/relationships/externalLink" Target="externalLinks/externalLink45.xml"/><Relationship Id="rId94" Type="http://schemas.openxmlformats.org/officeDocument/2006/relationships/externalLink" Target="externalLinks/externalLink44.xml"/><Relationship Id="rId93" Type="http://schemas.openxmlformats.org/officeDocument/2006/relationships/externalLink" Target="externalLinks/externalLink43.xml"/><Relationship Id="rId92" Type="http://schemas.openxmlformats.org/officeDocument/2006/relationships/externalLink" Target="externalLinks/externalLink42.xml"/><Relationship Id="rId91" Type="http://schemas.openxmlformats.org/officeDocument/2006/relationships/externalLink" Target="externalLinks/externalLink41.xml"/><Relationship Id="rId90" Type="http://schemas.openxmlformats.org/officeDocument/2006/relationships/externalLink" Target="externalLinks/externalLink40.xml"/><Relationship Id="rId9" Type="http://schemas.openxmlformats.org/officeDocument/2006/relationships/worksheet" Target="worksheets/sheet9.xml"/><Relationship Id="rId89" Type="http://schemas.openxmlformats.org/officeDocument/2006/relationships/externalLink" Target="externalLinks/externalLink39.xml"/><Relationship Id="rId88" Type="http://schemas.openxmlformats.org/officeDocument/2006/relationships/externalLink" Target="externalLinks/externalLink38.xml"/><Relationship Id="rId87" Type="http://schemas.openxmlformats.org/officeDocument/2006/relationships/externalLink" Target="externalLinks/externalLink37.xml"/><Relationship Id="rId86" Type="http://schemas.openxmlformats.org/officeDocument/2006/relationships/externalLink" Target="externalLinks/externalLink36.xml"/><Relationship Id="rId85" Type="http://schemas.openxmlformats.org/officeDocument/2006/relationships/externalLink" Target="externalLinks/externalLink35.xml"/><Relationship Id="rId84" Type="http://schemas.openxmlformats.org/officeDocument/2006/relationships/externalLink" Target="externalLinks/externalLink34.xml"/><Relationship Id="rId83" Type="http://schemas.openxmlformats.org/officeDocument/2006/relationships/externalLink" Target="externalLinks/externalLink33.xml"/><Relationship Id="rId82" Type="http://schemas.openxmlformats.org/officeDocument/2006/relationships/externalLink" Target="externalLinks/externalLink32.xml"/><Relationship Id="rId81" Type="http://schemas.openxmlformats.org/officeDocument/2006/relationships/externalLink" Target="externalLinks/externalLink31.xml"/><Relationship Id="rId80" Type="http://schemas.openxmlformats.org/officeDocument/2006/relationships/externalLink" Target="externalLinks/externalLink30.xml"/><Relationship Id="rId8" Type="http://schemas.openxmlformats.org/officeDocument/2006/relationships/worksheet" Target="worksheets/sheet8.xml"/><Relationship Id="rId79" Type="http://schemas.openxmlformats.org/officeDocument/2006/relationships/externalLink" Target="externalLinks/externalLink29.xml"/><Relationship Id="rId78" Type="http://schemas.openxmlformats.org/officeDocument/2006/relationships/externalLink" Target="externalLinks/externalLink28.xml"/><Relationship Id="rId77" Type="http://schemas.openxmlformats.org/officeDocument/2006/relationships/externalLink" Target="externalLinks/externalLink27.xml"/><Relationship Id="rId76" Type="http://schemas.openxmlformats.org/officeDocument/2006/relationships/externalLink" Target="externalLinks/externalLink26.xml"/><Relationship Id="rId75" Type="http://schemas.openxmlformats.org/officeDocument/2006/relationships/externalLink" Target="externalLinks/externalLink25.xml"/><Relationship Id="rId74" Type="http://schemas.openxmlformats.org/officeDocument/2006/relationships/externalLink" Target="externalLinks/externalLink24.xml"/><Relationship Id="rId73" Type="http://schemas.openxmlformats.org/officeDocument/2006/relationships/externalLink" Target="externalLinks/externalLink23.xml"/><Relationship Id="rId72" Type="http://schemas.openxmlformats.org/officeDocument/2006/relationships/externalLink" Target="externalLinks/externalLink22.xml"/><Relationship Id="rId71" Type="http://schemas.openxmlformats.org/officeDocument/2006/relationships/externalLink" Target="externalLinks/externalLink21.xml"/><Relationship Id="rId70" Type="http://schemas.openxmlformats.org/officeDocument/2006/relationships/externalLink" Target="externalLinks/externalLink20.xml"/><Relationship Id="rId7" Type="http://schemas.openxmlformats.org/officeDocument/2006/relationships/worksheet" Target="worksheets/sheet7.xml"/><Relationship Id="rId69" Type="http://schemas.openxmlformats.org/officeDocument/2006/relationships/externalLink" Target="externalLinks/externalLink19.xml"/><Relationship Id="rId68" Type="http://schemas.openxmlformats.org/officeDocument/2006/relationships/externalLink" Target="externalLinks/externalLink18.xml"/><Relationship Id="rId67" Type="http://schemas.openxmlformats.org/officeDocument/2006/relationships/externalLink" Target="externalLinks/externalLink17.xml"/><Relationship Id="rId66" Type="http://schemas.openxmlformats.org/officeDocument/2006/relationships/externalLink" Target="externalLinks/externalLink16.xml"/><Relationship Id="rId65" Type="http://schemas.openxmlformats.org/officeDocument/2006/relationships/externalLink" Target="externalLinks/externalLink15.xml"/><Relationship Id="rId64" Type="http://schemas.openxmlformats.org/officeDocument/2006/relationships/externalLink" Target="externalLinks/externalLink14.xml"/><Relationship Id="rId63" Type="http://schemas.openxmlformats.org/officeDocument/2006/relationships/externalLink" Target="externalLinks/externalLink13.xml"/><Relationship Id="rId62" Type="http://schemas.openxmlformats.org/officeDocument/2006/relationships/externalLink" Target="externalLinks/externalLink12.xml"/><Relationship Id="rId61" Type="http://schemas.openxmlformats.org/officeDocument/2006/relationships/externalLink" Target="externalLinks/externalLink11.xml"/><Relationship Id="rId60" Type="http://schemas.openxmlformats.org/officeDocument/2006/relationships/externalLink" Target="externalLinks/externalLink10.xml"/><Relationship Id="rId6" Type="http://schemas.openxmlformats.org/officeDocument/2006/relationships/worksheet" Target="worksheets/sheet6.xml"/><Relationship Id="rId59" Type="http://schemas.openxmlformats.org/officeDocument/2006/relationships/externalLink" Target="externalLinks/externalLink9.xml"/><Relationship Id="rId58" Type="http://schemas.openxmlformats.org/officeDocument/2006/relationships/externalLink" Target="externalLinks/externalLink8.xml"/><Relationship Id="rId57" Type="http://schemas.openxmlformats.org/officeDocument/2006/relationships/externalLink" Target="externalLinks/externalLink7.xml"/><Relationship Id="rId56" Type="http://schemas.openxmlformats.org/officeDocument/2006/relationships/externalLink" Target="externalLinks/externalLink6.xml"/><Relationship Id="rId55" Type="http://schemas.openxmlformats.org/officeDocument/2006/relationships/externalLink" Target="externalLinks/externalLink5.xml"/><Relationship Id="rId54" Type="http://schemas.openxmlformats.org/officeDocument/2006/relationships/externalLink" Target="externalLinks/externalLink4.xml"/><Relationship Id="rId53" Type="http://schemas.openxmlformats.org/officeDocument/2006/relationships/externalLink" Target="externalLinks/externalLink3.xml"/><Relationship Id="rId52" Type="http://schemas.openxmlformats.org/officeDocument/2006/relationships/externalLink" Target="externalLinks/externalLink2.xml"/><Relationship Id="rId51" Type="http://schemas.openxmlformats.org/officeDocument/2006/relationships/externalLink" Target="externalLinks/externalLink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5" Type="http://schemas.openxmlformats.org/officeDocument/2006/relationships/sharedStrings" Target="sharedStrings.xml"/><Relationship Id="rId104" Type="http://schemas.openxmlformats.org/officeDocument/2006/relationships/styles" Target="styles.xml"/><Relationship Id="rId103" Type="http://schemas.openxmlformats.org/officeDocument/2006/relationships/theme" Target="theme/theme1.xml"/><Relationship Id="rId102" Type="http://schemas.openxmlformats.org/officeDocument/2006/relationships/externalLink" Target="externalLinks/externalLink52.xml"/><Relationship Id="rId101" Type="http://schemas.openxmlformats.org/officeDocument/2006/relationships/externalLink" Target="externalLinks/externalLink51.xml"/><Relationship Id="rId100" Type="http://schemas.openxmlformats.org/officeDocument/2006/relationships/externalLink" Target="externalLinks/externalLink50.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dministrator\Desktop\&#39044;&#23457;&#34920;&#26684;\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dministrator\Desktop\&#39044;&#23457;&#34920;&#26684;\aacde\WINDOWS\!gzq\2001\08&#20915;&#31639;&#36164;&#26009;&#21367;\2001&#24180;&#39044;&#31639;&#22806;&#20915;&#31639;\2001&#24180;&#30465;&#26412;&#32423;&#39044;&#31639;&#22806;&#20915;&#31639;&#65288;&#24635;&#3492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acde\WINDOWS\!gzq\2001\08&#20915;&#31639;&#36164;&#26009;&#21367;\2001&#24180;&#39044;&#31639;&#22806;&#20915;&#31639;\2001&#24180;&#30465;&#26412;&#32423;&#39044;&#31639;&#22806;&#20915;&#31639;&#65288;&#24635;&#34920;&#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I:\Documents%20and%20Settings\Administrator\Local%20Settings\Temporary%20Internet%20Files\Content.IE5\4DWRWNSJ\&#26356;&#27491;&#21518;\&#30465;&#21457;23.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solidFill>
          <a:srgbClr val="FFFFFF"/>
        </a:solidFill>
        <a:ln w="9525" cap="flat" cmpd="sng">
          <a:solidFill>
            <a:srgbClr val="000000"/>
          </a:solidFill>
          <a:prstDash val="solid"/>
          <a:round/>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9525" cap="flat" cmpd="sng">
          <a:solidFill>
            <a:srgbClr val="000000"/>
          </a:solidFill>
          <a:prstDash val="solid"/>
          <a:round/>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A1" sqref="A1"/>
    </sheetView>
  </sheetViews>
  <sheetFormatPr defaultColWidth="9" defaultRowHeight="14.25"/>
  <cols>
    <col min="1" max="1" width="123.125" customWidth="1"/>
  </cols>
  <sheetData>
    <row r="1" ht="137" customHeight="1" spans="1:1">
      <c r="A1" s="139" t="s">
        <v>0</v>
      </c>
    </row>
  </sheetData>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6"/>
  <sheetViews>
    <sheetView showGridLines="0" showZeros="0" view="pageBreakPreview" zoomScaleNormal="100" workbookViewId="0">
      <selection activeCell="B10" sqref="B10"/>
    </sheetView>
  </sheetViews>
  <sheetFormatPr defaultColWidth="9" defaultRowHeight="20.25"/>
  <cols>
    <col min="1" max="1" width="48.25" style="380" customWidth="1"/>
    <col min="2" max="2" width="30.5" style="380" customWidth="1"/>
    <col min="3" max="3" width="6.75" style="379" customWidth="1"/>
    <col min="4" max="4" width="9.875" style="379" customWidth="1"/>
    <col min="5" max="6" width="9" style="379"/>
    <col min="7" max="7" width="16" style="379" customWidth="1"/>
    <col min="8" max="11" width="9" style="379"/>
    <col min="12" max="12" width="23.125" style="381" customWidth="1"/>
    <col min="13" max="14" width="19" style="381" customWidth="1"/>
    <col min="15" max="16" width="9" style="379"/>
    <col min="17" max="17" width="11.5" style="379" customWidth="1"/>
    <col min="18" max="19" width="9" style="379"/>
    <col min="20" max="20" width="20.125" style="379" customWidth="1"/>
    <col min="21" max="16384" width="9" style="379"/>
  </cols>
  <sheetData>
    <row r="1" s="376" customFormat="1" ht="24" customHeight="1" spans="1:14">
      <c r="A1" s="376" t="s">
        <v>437</v>
      </c>
      <c r="L1" s="68"/>
      <c r="M1" s="68"/>
      <c r="N1" s="68"/>
    </row>
    <row r="2" s="377" customFormat="1" ht="60" customHeight="1" spans="1:14">
      <c r="A2" s="382" t="s">
        <v>438</v>
      </c>
      <c r="B2" s="382"/>
      <c r="L2" s="69"/>
      <c r="M2" s="69"/>
      <c r="N2" s="69"/>
    </row>
    <row r="3" s="378" customFormat="1" ht="27" customHeight="1" spans="1:14">
      <c r="A3" s="383"/>
      <c r="B3" s="384" t="s">
        <v>4</v>
      </c>
      <c r="L3" s="70"/>
      <c r="M3" s="70"/>
      <c r="N3" s="70"/>
    </row>
    <row r="4" s="379" customFormat="1" ht="30" customHeight="1" spans="1:17">
      <c r="A4" s="275" t="s">
        <v>5</v>
      </c>
      <c r="B4" s="385" t="s">
        <v>6</v>
      </c>
      <c r="C4" s="386"/>
      <c r="D4" s="386"/>
      <c r="E4" s="386"/>
      <c r="F4" s="386"/>
      <c r="G4" s="386"/>
      <c r="H4" s="386"/>
      <c r="I4" s="386"/>
      <c r="J4" s="386"/>
      <c r="K4" s="386"/>
      <c r="L4" s="67"/>
      <c r="M4" s="67"/>
      <c r="N4" s="319"/>
      <c r="O4" s="395"/>
      <c r="P4" s="396"/>
      <c r="Q4" s="396"/>
    </row>
    <row r="5" s="379" customFormat="1" ht="24" customHeight="1" spans="1:17">
      <c r="A5" s="387" t="s">
        <v>396</v>
      </c>
      <c r="B5" s="388">
        <f>B6+B11+B22+B26+B29+B31+B33+B39+B41</f>
        <v>36729.3</v>
      </c>
      <c r="C5" s="386"/>
      <c r="D5" s="386"/>
      <c r="E5" s="386"/>
      <c r="F5" s="386"/>
      <c r="G5" s="386"/>
      <c r="H5" s="386"/>
      <c r="I5" s="386"/>
      <c r="J5" s="386"/>
      <c r="K5" s="386"/>
      <c r="L5" s="67"/>
      <c r="M5" s="67"/>
      <c r="N5" s="67"/>
      <c r="O5" s="397"/>
      <c r="P5" s="397"/>
      <c r="Q5" s="399"/>
    </row>
    <row r="6" s="379" customFormat="1" ht="24" customHeight="1" spans="1:17">
      <c r="A6" s="389" t="s">
        <v>397</v>
      </c>
      <c r="B6" s="390">
        <f>SUM(B7:B10)</f>
        <v>5489</v>
      </c>
      <c r="C6" s="386"/>
      <c r="D6" s="386"/>
      <c r="E6" s="386"/>
      <c r="F6" s="386"/>
      <c r="G6" s="386"/>
      <c r="H6" s="386"/>
      <c r="I6" s="386"/>
      <c r="J6" s="386"/>
      <c r="K6" s="386"/>
      <c r="L6" s="67"/>
      <c r="M6" s="67"/>
      <c r="N6" s="67"/>
      <c r="O6" s="397"/>
      <c r="P6" s="397"/>
      <c r="Q6" s="399"/>
    </row>
    <row r="7" s="379" customFormat="1" ht="24" customHeight="1" spans="1:17">
      <c r="A7" s="391" t="s">
        <v>398</v>
      </c>
      <c r="B7" s="390">
        <v>3841</v>
      </c>
      <c r="C7" s="386"/>
      <c r="D7" s="386"/>
      <c r="E7" s="386"/>
      <c r="F7" s="386"/>
      <c r="G7" s="386"/>
      <c r="H7" s="386"/>
      <c r="I7" s="386"/>
      <c r="J7" s="386"/>
      <c r="K7" s="386"/>
      <c r="L7" s="67"/>
      <c r="M7" s="67"/>
      <c r="N7" s="398"/>
      <c r="O7" s="397"/>
      <c r="P7" s="397"/>
      <c r="Q7" s="399"/>
    </row>
    <row r="8" s="379" customFormat="1" ht="24" customHeight="1" spans="1:17">
      <c r="A8" s="391" t="s">
        <v>399</v>
      </c>
      <c r="B8" s="390">
        <v>1000</v>
      </c>
      <c r="C8" s="386"/>
      <c r="D8" s="386"/>
      <c r="E8" s="386"/>
      <c r="F8" s="386"/>
      <c r="G8" s="386"/>
      <c r="H8" s="386"/>
      <c r="I8" s="386"/>
      <c r="J8" s="386"/>
      <c r="K8" s="386"/>
      <c r="L8" s="67"/>
      <c r="M8" s="67"/>
      <c r="N8"/>
      <c r="O8" s="397"/>
      <c r="P8" s="397"/>
      <c r="Q8" s="399"/>
    </row>
    <row r="9" s="379" customFormat="1" ht="24" customHeight="1" spans="1:17">
      <c r="A9" s="391" t="s">
        <v>400</v>
      </c>
      <c r="B9" s="390">
        <v>620</v>
      </c>
      <c r="C9" s="386"/>
      <c r="D9" s="386"/>
      <c r="E9" s="386"/>
      <c r="F9" s="386"/>
      <c r="G9" s="386"/>
      <c r="H9" s="386"/>
      <c r="I9" s="386"/>
      <c r="J9" s="386"/>
      <c r="K9" s="386"/>
      <c r="L9" s="67"/>
      <c r="M9" s="67"/>
      <c r="N9" s="67"/>
      <c r="O9" s="397"/>
      <c r="P9" s="397"/>
      <c r="Q9" s="399"/>
    </row>
    <row r="10" s="379" customFormat="1" ht="24" customHeight="1" spans="1:17">
      <c r="A10" s="391" t="s">
        <v>401</v>
      </c>
      <c r="B10" s="390">
        <v>28</v>
      </c>
      <c r="C10" s="386"/>
      <c r="D10" s="386"/>
      <c r="E10" s="386"/>
      <c r="F10" s="386"/>
      <c r="G10" s="386"/>
      <c r="H10" s="386"/>
      <c r="I10" s="386"/>
      <c r="J10" s="386"/>
      <c r="K10" s="386"/>
      <c r="L10" s="67"/>
      <c r="M10" s="67"/>
      <c r="N10" s="67"/>
      <c r="O10" s="397"/>
      <c r="P10" s="397"/>
      <c r="Q10" s="399"/>
    </row>
    <row r="11" s="379" customFormat="1" ht="24" customHeight="1" spans="1:14">
      <c r="A11" s="389" t="s">
        <v>402</v>
      </c>
      <c r="B11" s="390">
        <f>SUM(B12:B21)</f>
        <v>1733.3</v>
      </c>
      <c r="C11" s="386"/>
      <c r="D11" s="386"/>
      <c r="L11" s="381"/>
      <c r="M11" s="381"/>
      <c r="N11" s="381"/>
    </row>
    <row r="12" s="379" customFormat="1" ht="24" customHeight="1" spans="1:14">
      <c r="A12" s="391" t="s">
        <v>403</v>
      </c>
      <c r="B12" s="390">
        <v>1124</v>
      </c>
      <c r="C12" s="386"/>
      <c r="D12" s="386"/>
      <c r="L12" s="381"/>
      <c r="M12" s="381"/>
      <c r="N12" s="381"/>
    </row>
    <row r="13" s="379" customFormat="1" ht="24" customHeight="1" spans="1:14">
      <c r="A13" s="392" t="s">
        <v>404</v>
      </c>
      <c r="B13" s="390">
        <v>3</v>
      </c>
      <c r="C13" s="386"/>
      <c r="D13" s="386"/>
      <c r="L13" s="381"/>
      <c r="M13" s="381"/>
      <c r="N13" s="381"/>
    </row>
    <row r="14" ht="24" customHeight="1" spans="1:2">
      <c r="A14" s="392" t="s">
        <v>405</v>
      </c>
      <c r="B14" s="390">
        <v>8.3</v>
      </c>
    </row>
    <row r="15" ht="24" customHeight="1" spans="1:2">
      <c r="A15" s="392" t="s">
        <v>406</v>
      </c>
      <c r="B15" s="390"/>
    </row>
    <row r="16" ht="24" customHeight="1" spans="1:2">
      <c r="A16" s="392" t="s">
        <v>407</v>
      </c>
      <c r="B16" s="390">
        <v>61</v>
      </c>
    </row>
    <row r="17" ht="24" customHeight="1" spans="1:2">
      <c r="A17" s="392" t="s">
        <v>408</v>
      </c>
      <c r="B17" s="390">
        <v>32</v>
      </c>
    </row>
    <row r="18" ht="24" customHeight="1" spans="1:2">
      <c r="A18" s="392" t="s">
        <v>409</v>
      </c>
      <c r="B18" s="390">
        <v>9</v>
      </c>
    </row>
    <row r="19" ht="24" customHeight="1" spans="1:2">
      <c r="A19" s="392" t="s">
        <v>410</v>
      </c>
      <c r="B19" s="390">
        <v>44</v>
      </c>
    </row>
    <row r="20" ht="24" customHeight="1" spans="1:2">
      <c r="A20" s="392" t="s">
        <v>411</v>
      </c>
      <c r="B20" s="390">
        <v>35</v>
      </c>
    </row>
    <row r="21" ht="24" customHeight="1" spans="1:2">
      <c r="A21" s="392" t="s">
        <v>412</v>
      </c>
      <c r="B21" s="390">
        <v>417</v>
      </c>
    </row>
    <row r="22" ht="24" customHeight="1" spans="1:2">
      <c r="A22" s="393" t="s">
        <v>413</v>
      </c>
      <c r="B22" s="390">
        <f>SUM(B23:B25)</f>
        <v>14</v>
      </c>
    </row>
    <row r="23" ht="24" customHeight="1" spans="1:2">
      <c r="A23" s="394" t="s">
        <v>414</v>
      </c>
      <c r="B23" s="390">
        <v>14</v>
      </c>
    </row>
    <row r="24" ht="24" customHeight="1" spans="1:2">
      <c r="A24" s="394" t="s">
        <v>415</v>
      </c>
      <c r="B24" s="390"/>
    </row>
    <row r="25" ht="24" customHeight="1" spans="1:2">
      <c r="A25" s="394" t="s">
        <v>416</v>
      </c>
      <c r="B25" s="390"/>
    </row>
    <row r="26" ht="24" customHeight="1" spans="1:2">
      <c r="A26" s="393" t="s">
        <v>439</v>
      </c>
      <c r="B26" s="390">
        <f>B27+B28</f>
        <v>29226</v>
      </c>
    </row>
    <row r="27" ht="24" customHeight="1" spans="1:2">
      <c r="A27" s="394" t="s">
        <v>419</v>
      </c>
      <c r="B27" s="390">
        <v>27947</v>
      </c>
    </row>
    <row r="28" ht="24" customHeight="1" spans="1:2">
      <c r="A28" s="394" t="s">
        <v>420</v>
      </c>
      <c r="B28" s="390">
        <v>1279</v>
      </c>
    </row>
    <row r="29" ht="24" customHeight="1" spans="1:2">
      <c r="A29" s="393" t="s">
        <v>440</v>
      </c>
      <c r="B29" s="390">
        <f>B30</f>
        <v>0</v>
      </c>
    </row>
    <row r="30" ht="24" customHeight="1" spans="1:2">
      <c r="A30" s="394" t="s">
        <v>422</v>
      </c>
      <c r="B30" s="390"/>
    </row>
    <row r="31" ht="24" customHeight="1" spans="1:2">
      <c r="A31" s="393" t="s">
        <v>441</v>
      </c>
      <c r="B31" s="390"/>
    </row>
    <row r="32" ht="24" customHeight="1" spans="1:2">
      <c r="A32" s="394" t="s">
        <v>424</v>
      </c>
      <c r="B32" s="390"/>
    </row>
    <row r="33" ht="24" customHeight="1" spans="1:2">
      <c r="A33" s="393" t="s">
        <v>442</v>
      </c>
      <c r="B33" s="390">
        <f>SUM(B34:B38)</f>
        <v>267</v>
      </c>
    </row>
    <row r="34" ht="24" customHeight="1" spans="1:2">
      <c r="A34" s="394" t="s">
        <v>427</v>
      </c>
      <c r="B34" s="390">
        <v>257</v>
      </c>
    </row>
    <row r="35" ht="24" customHeight="1" spans="1:2">
      <c r="A35" s="394" t="s">
        <v>428</v>
      </c>
      <c r="B35" s="390"/>
    </row>
    <row r="36" ht="24" customHeight="1" spans="1:2">
      <c r="A36" s="394" t="s">
        <v>429</v>
      </c>
      <c r="B36" s="390"/>
    </row>
    <row r="37" ht="24" customHeight="1" spans="1:2">
      <c r="A37" s="394" t="s">
        <v>430</v>
      </c>
      <c r="B37" s="390">
        <v>5</v>
      </c>
    </row>
    <row r="38" ht="24" customHeight="1" spans="1:2">
      <c r="A38" s="394" t="s">
        <v>431</v>
      </c>
      <c r="B38" s="390">
        <v>5</v>
      </c>
    </row>
    <row r="39" ht="24" customHeight="1" spans="1:2">
      <c r="A39" s="393" t="s">
        <v>443</v>
      </c>
      <c r="B39" s="390">
        <f>B40</f>
        <v>0</v>
      </c>
    </row>
    <row r="40" ht="24" customHeight="1" spans="1:2">
      <c r="A40" s="394" t="s">
        <v>433</v>
      </c>
      <c r="B40" s="390"/>
    </row>
    <row r="41" ht="24" customHeight="1" spans="1:2">
      <c r="A41" s="393" t="s">
        <v>444</v>
      </c>
      <c r="B41" s="390">
        <f>B42</f>
        <v>0</v>
      </c>
    </row>
    <row r="42" ht="24" customHeight="1" spans="1:2">
      <c r="A42" s="391" t="s">
        <v>436</v>
      </c>
      <c r="B42" s="390"/>
    </row>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1">
    <mergeCell ref="A2:B2"/>
  </mergeCells>
  <pageMargins left="0.590203972313348" right="0.590203972313348" top="0.786707251090703" bottom="0.786707251090703" header="0.499937478012926" footer="0.4999374780129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3"/>
  <sheetViews>
    <sheetView workbookViewId="0">
      <selection activeCell="G13" sqref="G13"/>
    </sheetView>
  </sheetViews>
  <sheetFormatPr defaultColWidth="9" defaultRowHeight="14.25" outlineLevelCol="2"/>
  <cols>
    <col min="1" max="1" width="45.75" customWidth="1"/>
    <col min="2" max="2" width="15.625" style="353" customWidth="1"/>
    <col min="3" max="3" width="15.625" style="354" customWidth="1"/>
  </cols>
  <sheetData>
    <row r="1" s="140" customFormat="1" ht="24" customHeight="1" spans="1:3">
      <c r="A1" s="146" t="s">
        <v>445</v>
      </c>
      <c r="B1" s="355"/>
      <c r="C1" s="356"/>
    </row>
    <row r="2" s="69" customFormat="1" ht="60" customHeight="1" spans="1:3">
      <c r="A2" s="357" t="s">
        <v>446</v>
      </c>
      <c r="B2" s="357"/>
      <c r="C2" s="358"/>
    </row>
    <row r="3" s="70" customFormat="1" ht="27" customHeight="1" spans="1:3">
      <c r="A3" s="50"/>
      <c r="B3" s="359"/>
      <c r="C3" s="360" t="s">
        <v>4</v>
      </c>
    </row>
    <row r="4" s="45" customFormat="1" ht="25" customHeight="1" spans="1:3">
      <c r="A4" s="340" t="s">
        <v>447</v>
      </c>
      <c r="B4" s="341" t="s">
        <v>448</v>
      </c>
      <c r="C4" s="341" t="s">
        <v>449</v>
      </c>
    </row>
    <row r="5" s="45" customFormat="1" ht="24" customHeight="1" spans="1:3">
      <c r="A5" s="340" t="s">
        <v>36</v>
      </c>
      <c r="B5" s="340">
        <f>B6+B7+B34</f>
        <v>70415</v>
      </c>
      <c r="C5" s="361">
        <f>C7+C34+C6</f>
        <v>11312.33</v>
      </c>
    </row>
    <row r="6" s="45" customFormat="1" ht="24" customHeight="1" spans="1:3">
      <c r="A6" s="343" t="s">
        <v>450</v>
      </c>
      <c r="B6" s="340">
        <v>1066</v>
      </c>
      <c r="C6" s="340">
        <v>1066</v>
      </c>
    </row>
    <row r="7" s="45" customFormat="1" ht="24" customHeight="1" spans="1:3">
      <c r="A7" s="343" t="s">
        <v>451</v>
      </c>
      <c r="B7" s="340">
        <f>SUM(B8:B33)</f>
        <v>45156</v>
      </c>
      <c r="C7" s="361">
        <f>C8+C9+C10+C13+C14+C15+C16+C17+C33+C11+C12+C30+C31+C32</f>
        <v>10246.33</v>
      </c>
    </row>
    <row r="8" s="45" customFormat="1" ht="24" customHeight="1" spans="1:3">
      <c r="A8" s="362" t="s">
        <v>452</v>
      </c>
      <c r="B8" s="363">
        <v>9303</v>
      </c>
      <c r="C8" s="363">
        <v>4523</v>
      </c>
    </row>
    <row r="9" s="45" customFormat="1" ht="24" customHeight="1" spans="1:3">
      <c r="A9" s="364" t="s">
        <v>453</v>
      </c>
      <c r="B9" s="365"/>
      <c r="C9" s="365"/>
    </row>
    <row r="10" s="45" customFormat="1" ht="24" customHeight="1" spans="1:3">
      <c r="A10" s="364" t="s">
        <v>454</v>
      </c>
      <c r="B10" s="366">
        <v>2260</v>
      </c>
      <c r="C10" s="366">
        <v>2496.5</v>
      </c>
    </row>
    <row r="11" s="45" customFormat="1" ht="24" customHeight="1" spans="1:3">
      <c r="A11" s="364" t="s">
        <v>455</v>
      </c>
      <c r="B11" s="108">
        <v>9709</v>
      </c>
      <c r="C11" s="108">
        <v>3202</v>
      </c>
    </row>
    <row r="12" s="45" customFormat="1" ht="24" customHeight="1" spans="1:3">
      <c r="A12" s="364" t="s">
        <v>456</v>
      </c>
      <c r="B12" s="108">
        <v>1356</v>
      </c>
      <c r="C12" s="108">
        <v>0</v>
      </c>
    </row>
    <row r="13" s="45" customFormat="1" ht="24" customHeight="1" spans="1:3">
      <c r="A13" s="364" t="s">
        <v>457</v>
      </c>
      <c r="B13" s="365"/>
      <c r="C13" s="367"/>
    </row>
    <row r="14" s="45" customFormat="1" ht="24" customHeight="1" spans="1:3">
      <c r="A14" s="364" t="s">
        <v>458</v>
      </c>
      <c r="B14" s="365"/>
      <c r="C14" s="367"/>
    </row>
    <row r="15" s="45" customFormat="1" ht="24" customHeight="1" spans="1:3">
      <c r="A15" s="364" t="s">
        <v>459</v>
      </c>
      <c r="B15" s="365"/>
      <c r="C15" s="367"/>
    </row>
    <row r="16" s="44" customFormat="1" ht="24" customHeight="1" spans="1:3">
      <c r="A16" s="364" t="s">
        <v>460</v>
      </c>
      <c r="B16" s="368">
        <v>443</v>
      </c>
      <c r="C16" s="369"/>
    </row>
    <row r="17" s="44" customFormat="1" ht="23" customHeight="1" spans="1:3">
      <c r="A17" s="370" t="s">
        <v>461</v>
      </c>
      <c r="B17" s="363"/>
      <c r="C17" s="340">
        <v>24.83</v>
      </c>
    </row>
    <row r="18" s="44" customFormat="1" ht="31" customHeight="1" spans="1:3">
      <c r="A18" s="362" t="s">
        <v>462</v>
      </c>
      <c r="B18" s="363"/>
      <c r="C18" s="369"/>
    </row>
    <row r="19" s="44" customFormat="1" ht="31" customHeight="1" spans="1:3">
      <c r="A19" s="362" t="s">
        <v>463</v>
      </c>
      <c r="B19" s="363">
        <v>7125</v>
      </c>
      <c r="C19" s="371"/>
    </row>
    <row r="20" s="44" customFormat="1" ht="31" customHeight="1" spans="1:3">
      <c r="A20" s="362" t="s">
        <v>464</v>
      </c>
      <c r="B20" s="363">
        <v>100</v>
      </c>
      <c r="C20" s="371"/>
    </row>
    <row r="21" s="45" customFormat="1" ht="31" customHeight="1" spans="1:3">
      <c r="A21" s="364" t="s">
        <v>465</v>
      </c>
      <c r="B21" s="108">
        <v>44</v>
      </c>
      <c r="C21" s="108">
        <v>24.83</v>
      </c>
    </row>
    <row r="22" s="45" customFormat="1" ht="31" customHeight="1" spans="1:3">
      <c r="A22" s="364" t="s">
        <v>466</v>
      </c>
      <c r="B22" s="108">
        <v>4789</v>
      </c>
      <c r="C22" s="372"/>
    </row>
    <row r="23" s="45" customFormat="1" ht="31" customHeight="1" spans="1:3">
      <c r="A23" s="364" t="s">
        <v>467</v>
      </c>
      <c r="B23" s="108">
        <v>2986</v>
      </c>
      <c r="C23" s="372"/>
    </row>
    <row r="24" s="45" customFormat="1" ht="31" customHeight="1" spans="1:3">
      <c r="A24" s="364" t="s">
        <v>468</v>
      </c>
      <c r="B24" s="108">
        <v>5</v>
      </c>
      <c r="C24" s="372"/>
    </row>
    <row r="25" s="45" customFormat="1" ht="31" customHeight="1" spans="1:3">
      <c r="A25" s="364" t="s">
        <v>469</v>
      </c>
      <c r="B25" s="108">
        <v>1406</v>
      </c>
      <c r="C25" s="372"/>
    </row>
    <row r="26" s="45" customFormat="1" ht="31" customHeight="1" spans="1:3">
      <c r="A26" s="364" t="s">
        <v>470</v>
      </c>
      <c r="B26" s="108">
        <v>137</v>
      </c>
      <c r="C26" s="372"/>
    </row>
    <row r="27" s="45" customFormat="1" ht="31" customHeight="1" spans="1:3">
      <c r="A27" s="364" t="s">
        <v>471</v>
      </c>
      <c r="B27" s="108"/>
      <c r="C27" s="372"/>
    </row>
    <row r="28" s="45" customFormat="1" ht="31" customHeight="1" spans="1:3">
      <c r="A28" s="364" t="s">
        <v>472</v>
      </c>
      <c r="B28" s="108">
        <v>5372</v>
      </c>
      <c r="C28" s="372"/>
    </row>
    <row r="29" s="45" customFormat="1" ht="31" customHeight="1" spans="1:3">
      <c r="A29" s="364" t="s">
        <v>473</v>
      </c>
      <c r="B29" s="108"/>
      <c r="C29" s="372"/>
    </row>
    <row r="30" s="45" customFormat="1" ht="23" customHeight="1" spans="1:3">
      <c r="A30" s="364" t="s">
        <v>474</v>
      </c>
      <c r="B30" s="108"/>
      <c r="C30" s="372"/>
    </row>
    <row r="31" s="45" customFormat="1" ht="23" customHeight="1" spans="1:3">
      <c r="A31" s="364" t="s">
        <v>475</v>
      </c>
      <c r="B31" s="108"/>
      <c r="C31" s="372"/>
    </row>
    <row r="32" s="45" customFormat="1" ht="23" customHeight="1" spans="1:3">
      <c r="A32" s="364" t="s">
        <v>476</v>
      </c>
      <c r="B32" s="108"/>
      <c r="C32" s="372"/>
    </row>
    <row r="33" s="45" customFormat="1" ht="23" customHeight="1" spans="1:3">
      <c r="A33" s="364" t="s">
        <v>477</v>
      </c>
      <c r="B33" s="108">
        <v>121</v>
      </c>
      <c r="C33" s="373"/>
    </row>
    <row r="34" s="45" customFormat="1" ht="24" customHeight="1" spans="1:3">
      <c r="A34" s="374" t="s">
        <v>478</v>
      </c>
      <c r="B34" s="108">
        <f>SUM(B35:B51)</f>
        <v>24193</v>
      </c>
      <c r="C34" s="372"/>
    </row>
    <row r="35" s="45" customFormat="1" ht="24" customHeight="1" spans="1:3">
      <c r="A35" s="362" t="s">
        <v>479</v>
      </c>
      <c r="B35" s="108">
        <v>1501</v>
      </c>
      <c r="C35" s="372"/>
    </row>
    <row r="36" customFormat="1" ht="24" customHeight="1" spans="1:3">
      <c r="A36" s="362" t="s">
        <v>480</v>
      </c>
      <c r="B36" s="108">
        <v>10</v>
      </c>
      <c r="C36" s="375"/>
    </row>
    <row r="37" customFormat="1" ht="24" customHeight="1" spans="1:3">
      <c r="A37" s="364" t="s">
        <v>481</v>
      </c>
      <c r="B37" s="108">
        <v>7</v>
      </c>
      <c r="C37" s="375"/>
    </row>
    <row r="38" customFormat="1" ht="24" customHeight="1" spans="1:3">
      <c r="A38" s="364" t="s">
        <v>482</v>
      </c>
      <c r="B38" s="108">
        <v>139</v>
      </c>
      <c r="C38" s="375"/>
    </row>
    <row r="39" customFormat="1" ht="24" customHeight="1" spans="1:3">
      <c r="A39" s="364" t="s">
        <v>483</v>
      </c>
      <c r="B39" s="108"/>
      <c r="C39" s="375"/>
    </row>
    <row r="40" customFormat="1" ht="24" customHeight="1" spans="1:3">
      <c r="A40" s="364" t="s">
        <v>484</v>
      </c>
      <c r="B40" s="108">
        <v>19</v>
      </c>
      <c r="C40" s="375"/>
    </row>
    <row r="41" customFormat="1" ht="24" customHeight="1" spans="1:3">
      <c r="A41" s="364" t="s">
        <v>485</v>
      </c>
      <c r="B41" s="108">
        <v>2323</v>
      </c>
      <c r="C41" s="375"/>
    </row>
    <row r="42" customFormat="1" ht="24" customHeight="1" spans="1:3">
      <c r="A42" s="364" t="s">
        <v>486</v>
      </c>
      <c r="B42" s="108">
        <v>3964</v>
      </c>
      <c r="C42" s="375"/>
    </row>
    <row r="43" customFormat="1" ht="24" customHeight="1" spans="1:3">
      <c r="A43" s="364" t="s">
        <v>487</v>
      </c>
      <c r="B43" s="108">
        <v>2041</v>
      </c>
      <c r="C43" s="375"/>
    </row>
    <row r="44" customFormat="1" ht="24" customHeight="1" spans="1:3">
      <c r="A44" s="364" t="s">
        <v>488</v>
      </c>
      <c r="B44" s="108">
        <v>67</v>
      </c>
      <c r="C44" s="375"/>
    </row>
    <row r="45" customFormat="1" ht="24" customHeight="1" spans="1:3">
      <c r="A45" s="364" t="s">
        <v>489</v>
      </c>
      <c r="B45" s="108">
        <v>4397</v>
      </c>
      <c r="C45" s="375"/>
    </row>
    <row r="46" customFormat="1" ht="24" customHeight="1" spans="1:3">
      <c r="A46" s="364" t="s">
        <v>490</v>
      </c>
      <c r="B46" s="108">
        <v>3491</v>
      </c>
      <c r="C46" s="375"/>
    </row>
    <row r="47" customFormat="1" ht="24" customHeight="1" spans="1:3">
      <c r="A47" s="364" t="s">
        <v>491</v>
      </c>
      <c r="B47" s="108"/>
      <c r="C47" s="375"/>
    </row>
    <row r="48" customFormat="1" ht="24" customHeight="1" spans="1:3">
      <c r="A48" s="364" t="s">
        <v>492</v>
      </c>
      <c r="B48" s="108">
        <v>19</v>
      </c>
      <c r="C48" s="375"/>
    </row>
    <row r="49" customFormat="1" ht="24" customHeight="1" spans="1:3">
      <c r="A49" s="364" t="s">
        <v>493</v>
      </c>
      <c r="B49" s="108">
        <v>6130</v>
      </c>
      <c r="C49" s="375"/>
    </row>
    <row r="50" customFormat="1" ht="24" customHeight="1" spans="1:3">
      <c r="A50" s="364" t="s">
        <v>494</v>
      </c>
      <c r="B50" s="108"/>
      <c r="C50" s="375"/>
    </row>
    <row r="51" customFormat="1" ht="24" customHeight="1" spans="1:3">
      <c r="A51" s="364" t="s">
        <v>495</v>
      </c>
      <c r="B51" s="108">
        <v>85</v>
      </c>
      <c r="C51" s="375"/>
    </row>
    <row r="52" customFormat="1" ht="24" customHeight="1" spans="2:3">
      <c r="B52" s="353"/>
      <c r="C52" s="354"/>
    </row>
    <row r="53" customFormat="1" ht="24" customHeight="1" spans="2:3">
      <c r="B53" s="353"/>
      <c r="C53" s="354"/>
    </row>
    <row r="54" customFormat="1" ht="24" customHeight="1" spans="2:3">
      <c r="B54" s="353"/>
      <c r="C54" s="354"/>
    </row>
    <row r="55" customFormat="1" ht="24" customHeight="1" spans="2:3">
      <c r="B55" s="353"/>
      <c r="C55" s="354"/>
    </row>
    <row r="56" customFormat="1" ht="24" customHeight="1" spans="2:3">
      <c r="B56" s="353"/>
      <c r="C56" s="354"/>
    </row>
    <row r="57" customFormat="1" ht="24" customHeight="1" spans="2:3">
      <c r="B57" s="353"/>
      <c r="C57" s="354"/>
    </row>
    <row r="58" customFormat="1" ht="24" customHeight="1" spans="2:3">
      <c r="B58" s="353"/>
      <c r="C58" s="354"/>
    </row>
    <row r="59" customFormat="1" ht="24" customHeight="1" spans="2:3">
      <c r="B59" s="353"/>
      <c r="C59" s="354"/>
    </row>
    <row r="60" customFormat="1" ht="24" customHeight="1" spans="2:3">
      <c r="B60" s="353"/>
      <c r="C60" s="354"/>
    </row>
    <row r="61" customFormat="1" ht="24" customHeight="1" spans="2:3">
      <c r="B61" s="353"/>
      <c r="C61" s="354"/>
    </row>
    <row r="62" customFormat="1" ht="24" customHeight="1" spans="2:3">
      <c r="B62" s="353"/>
      <c r="C62" s="354"/>
    </row>
    <row r="63" customFormat="1" ht="24" customHeight="1" spans="2:3">
      <c r="B63" s="353"/>
      <c r="C63" s="354"/>
    </row>
    <row r="64" customFormat="1" ht="24" customHeight="1" spans="2:3">
      <c r="B64" s="353"/>
      <c r="C64" s="354"/>
    </row>
    <row r="65" customFormat="1" ht="24" customHeight="1" spans="2:3">
      <c r="B65" s="353"/>
      <c r="C65" s="354"/>
    </row>
    <row r="66" customFormat="1" ht="24" customHeight="1" spans="2:3">
      <c r="B66" s="353"/>
      <c r="C66" s="354"/>
    </row>
    <row r="67" customFormat="1" ht="24" customHeight="1" spans="2:3">
      <c r="B67" s="353"/>
      <c r="C67" s="354"/>
    </row>
    <row r="68" customFormat="1" ht="24" customHeight="1" spans="2:3">
      <c r="B68" s="353"/>
      <c r="C68" s="354"/>
    </row>
    <row r="69" customFormat="1" ht="24" customHeight="1" spans="2:3">
      <c r="B69" s="353"/>
      <c r="C69" s="354"/>
    </row>
    <row r="70" customFormat="1" ht="24" customHeight="1" spans="2:3">
      <c r="B70" s="353"/>
      <c r="C70" s="354"/>
    </row>
    <row r="71" customFormat="1" ht="24" customHeight="1" spans="2:3">
      <c r="B71" s="353"/>
      <c r="C71" s="354"/>
    </row>
    <row r="72" customFormat="1" ht="24" customHeight="1" spans="2:3">
      <c r="B72" s="353"/>
      <c r="C72" s="354"/>
    </row>
    <row r="73" customFormat="1" ht="24" customHeight="1" spans="2:3">
      <c r="B73" s="353"/>
      <c r="C73" s="354"/>
    </row>
    <row r="74" customFormat="1" ht="24" customHeight="1" spans="2:3">
      <c r="B74" s="353"/>
      <c r="C74" s="354"/>
    </row>
    <row r="75" customFormat="1" ht="24" customHeight="1" spans="2:3">
      <c r="B75" s="353"/>
      <c r="C75" s="354"/>
    </row>
    <row r="76" customFormat="1" ht="24" customHeight="1" spans="2:3">
      <c r="B76" s="353"/>
      <c r="C76" s="354"/>
    </row>
    <row r="77" customFormat="1" ht="24" customHeight="1" spans="2:3">
      <c r="B77" s="353"/>
      <c r="C77" s="354"/>
    </row>
    <row r="78" customFormat="1" ht="24" customHeight="1" spans="2:3">
      <c r="B78" s="353"/>
      <c r="C78" s="354"/>
    </row>
    <row r="79" customFormat="1" ht="24" customHeight="1" spans="2:3">
      <c r="B79" s="353"/>
      <c r="C79" s="354"/>
    </row>
    <row r="80" customFormat="1" ht="24" customHeight="1" spans="2:3">
      <c r="B80" s="353"/>
      <c r="C80" s="354"/>
    </row>
    <row r="81" customFormat="1" ht="24" customHeight="1" spans="2:3">
      <c r="B81" s="353"/>
      <c r="C81" s="354"/>
    </row>
    <row r="82" customFormat="1" ht="24" customHeight="1" spans="2:3">
      <c r="B82" s="353"/>
      <c r="C82" s="354"/>
    </row>
    <row r="83" customFormat="1" ht="24" customHeight="1" spans="2:3">
      <c r="B83" s="353"/>
      <c r="C83" s="354"/>
    </row>
    <row r="84" customFormat="1" ht="24" customHeight="1" spans="2:3">
      <c r="B84" s="353"/>
      <c r="C84" s="354"/>
    </row>
    <row r="85" customFormat="1" ht="24" customHeight="1" spans="2:3">
      <c r="B85" s="353"/>
      <c r="C85" s="354"/>
    </row>
    <row r="86" customFormat="1" ht="24" customHeight="1" spans="2:3">
      <c r="B86" s="353"/>
      <c r="C86" s="354"/>
    </row>
    <row r="87" customFormat="1" ht="24" customHeight="1" spans="2:3">
      <c r="B87" s="353"/>
      <c r="C87" s="354"/>
    </row>
    <row r="88" customFormat="1" ht="24" customHeight="1" spans="2:3">
      <c r="B88" s="353"/>
      <c r="C88" s="354"/>
    </row>
    <row r="89" customFormat="1" ht="24" customHeight="1" spans="2:3">
      <c r="B89" s="353"/>
      <c r="C89" s="354"/>
    </row>
    <row r="90" customFormat="1" ht="24" customHeight="1" spans="2:3">
      <c r="B90" s="353"/>
      <c r="C90" s="354"/>
    </row>
    <row r="91" customFormat="1" ht="24" customHeight="1" spans="2:3">
      <c r="B91" s="353"/>
      <c r="C91" s="354"/>
    </row>
    <row r="92" customFormat="1" ht="24" customHeight="1" spans="2:3">
      <c r="B92" s="353"/>
      <c r="C92" s="354"/>
    </row>
    <row r="93" customFormat="1" ht="24" customHeight="1" spans="2:3">
      <c r="B93" s="353"/>
      <c r="C93" s="354"/>
    </row>
    <row r="94" customFormat="1" ht="24" customHeight="1" spans="2:3">
      <c r="B94" s="353"/>
      <c r="C94" s="354"/>
    </row>
    <row r="95" customFormat="1" ht="24" customHeight="1" spans="2:3">
      <c r="B95" s="353"/>
      <c r="C95" s="354"/>
    </row>
    <row r="96" customFormat="1" ht="24" customHeight="1" spans="2:3">
      <c r="B96" s="353"/>
      <c r="C96" s="354"/>
    </row>
    <row r="97" customFormat="1" ht="24" customHeight="1" spans="2:3">
      <c r="B97" s="353"/>
      <c r="C97" s="354"/>
    </row>
    <row r="98" customFormat="1" ht="24" customHeight="1" spans="2:3">
      <c r="B98" s="353"/>
      <c r="C98" s="354"/>
    </row>
    <row r="99" customFormat="1" ht="24" customHeight="1" spans="2:3">
      <c r="B99" s="353"/>
      <c r="C99" s="354"/>
    </row>
    <row r="100" customFormat="1" ht="24" customHeight="1" spans="2:3">
      <c r="B100" s="353"/>
      <c r="C100" s="354"/>
    </row>
    <row r="101" customFormat="1" ht="24" customHeight="1" spans="2:3">
      <c r="B101" s="353"/>
      <c r="C101" s="354"/>
    </row>
    <row r="102" customFormat="1" ht="24" customHeight="1" spans="2:3">
      <c r="B102" s="353"/>
      <c r="C102" s="354"/>
    </row>
    <row r="103" customFormat="1" ht="24" customHeight="1" spans="2:3">
      <c r="B103" s="353"/>
      <c r="C103" s="354"/>
    </row>
  </sheetData>
  <mergeCells count="1">
    <mergeCell ref="A2:C2"/>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4"/>
  <sheetViews>
    <sheetView view="pageBreakPreview" zoomScaleNormal="100" topLeftCell="A16" workbookViewId="0">
      <selection activeCell="A2" sqref="A2:C2"/>
    </sheetView>
  </sheetViews>
  <sheetFormatPr defaultColWidth="9" defaultRowHeight="14.25" outlineLevelCol="2"/>
  <cols>
    <col min="1" max="1" width="45.75" customWidth="1"/>
    <col min="2" max="3" width="15.625" customWidth="1"/>
  </cols>
  <sheetData>
    <row r="1" s="140" customFormat="1" ht="24" customHeight="1" spans="1:3">
      <c r="A1" s="146" t="s">
        <v>496</v>
      </c>
      <c r="B1" s="248"/>
      <c r="C1" s="147"/>
    </row>
    <row r="2" s="69" customFormat="1" ht="60" customHeight="1" spans="1:3">
      <c r="A2" s="49" t="s">
        <v>497</v>
      </c>
      <c r="B2" s="49"/>
      <c r="C2" s="49"/>
    </row>
    <row r="3" s="70" customFormat="1" ht="27" customHeight="1" spans="1:3">
      <c r="A3" s="50"/>
      <c r="B3" s="50"/>
      <c r="C3" s="42" t="s">
        <v>4</v>
      </c>
    </row>
    <row r="4" s="45" customFormat="1" ht="25" customHeight="1" spans="1:3">
      <c r="A4" s="340" t="s">
        <v>447</v>
      </c>
      <c r="B4" s="341" t="s">
        <v>448</v>
      </c>
      <c r="C4" s="341" t="s">
        <v>449</v>
      </c>
    </row>
    <row r="5" s="45" customFormat="1" ht="24" customHeight="1" spans="1:3">
      <c r="A5" s="340" t="s">
        <v>36</v>
      </c>
      <c r="B5" s="340"/>
      <c r="C5" s="342"/>
    </row>
    <row r="6" s="45" customFormat="1" ht="24" customHeight="1" spans="1:3">
      <c r="A6" s="343" t="s">
        <v>498</v>
      </c>
      <c r="B6" s="343"/>
      <c r="C6" s="344"/>
    </row>
    <row r="7" s="45" customFormat="1" ht="24" customHeight="1" spans="1:3">
      <c r="A7" s="345" t="s">
        <v>452</v>
      </c>
      <c r="B7" s="345"/>
      <c r="C7" s="346"/>
    </row>
    <row r="8" s="45" customFormat="1" ht="24" customHeight="1" spans="1:3">
      <c r="A8" s="347" t="s">
        <v>453</v>
      </c>
      <c r="B8" s="347"/>
      <c r="C8" s="346"/>
    </row>
    <row r="9" s="45" customFormat="1" ht="24" customHeight="1" spans="1:3">
      <c r="A9" s="347" t="s">
        <v>454</v>
      </c>
      <c r="B9" s="348"/>
      <c r="C9" s="349"/>
    </row>
    <row r="10" s="45" customFormat="1" ht="24" customHeight="1" spans="1:3">
      <c r="A10" s="347" t="s">
        <v>457</v>
      </c>
      <c r="B10" s="345"/>
      <c r="C10" s="346"/>
    </row>
    <row r="11" s="45" customFormat="1" ht="24" customHeight="1" spans="1:3">
      <c r="A11" s="347" t="s">
        <v>458</v>
      </c>
      <c r="B11" s="345"/>
      <c r="C11" s="346"/>
    </row>
    <row r="12" s="45" customFormat="1" ht="24" customHeight="1" spans="1:3">
      <c r="A12" s="347" t="s">
        <v>459</v>
      </c>
      <c r="B12" s="347"/>
      <c r="C12" s="346"/>
    </row>
    <row r="13" s="44" customFormat="1" ht="24" customHeight="1" spans="1:3">
      <c r="A13" s="347" t="s">
        <v>499</v>
      </c>
      <c r="B13" s="343"/>
      <c r="C13" s="349"/>
    </row>
    <row r="14" s="44" customFormat="1" ht="24" customHeight="1" spans="1:3">
      <c r="A14" s="348" t="s">
        <v>461</v>
      </c>
      <c r="B14" s="345"/>
      <c r="C14" s="349"/>
    </row>
    <row r="15" s="44" customFormat="1" ht="24" customHeight="1" spans="1:3">
      <c r="A15" s="345" t="s">
        <v>500</v>
      </c>
      <c r="B15" s="347"/>
      <c r="C15" s="350"/>
    </row>
    <row r="16" s="45" customFormat="1" ht="24" customHeight="1" spans="1:3">
      <c r="A16" s="347" t="s">
        <v>501</v>
      </c>
      <c r="B16" s="173"/>
      <c r="C16" s="173"/>
    </row>
    <row r="17" s="45" customFormat="1" ht="24" customHeight="1" spans="1:3">
      <c r="A17" s="347" t="s">
        <v>502</v>
      </c>
      <c r="B17" s="173"/>
      <c r="C17" s="173"/>
    </row>
    <row r="18" s="45" customFormat="1" ht="24" customHeight="1" spans="1:3">
      <c r="A18" s="347" t="s">
        <v>502</v>
      </c>
      <c r="B18" s="173"/>
      <c r="C18" s="173"/>
    </row>
    <row r="19" s="45" customFormat="1" ht="24" customHeight="1" spans="1:3">
      <c r="A19" s="347" t="s">
        <v>503</v>
      </c>
      <c r="B19" s="173"/>
      <c r="C19" s="173"/>
    </row>
    <row r="20" s="45" customFormat="1" ht="24" customHeight="1" spans="1:3">
      <c r="A20" s="347" t="s">
        <v>504</v>
      </c>
      <c r="B20" s="173"/>
      <c r="C20" s="173"/>
    </row>
    <row r="21" s="45" customFormat="1" ht="24" customHeight="1" spans="1:3">
      <c r="A21" s="343" t="s">
        <v>505</v>
      </c>
      <c r="B21" s="173"/>
      <c r="C21" s="173"/>
    </row>
    <row r="22" s="45" customFormat="1" ht="24" customHeight="1" spans="1:3">
      <c r="A22" s="345" t="s">
        <v>506</v>
      </c>
      <c r="B22" s="173"/>
      <c r="C22" s="173"/>
    </row>
    <row r="23" s="45" customFormat="1" ht="24" customHeight="1" spans="1:3">
      <c r="A23" s="351" t="s">
        <v>507</v>
      </c>
      <c r="B23" s="173"/>
      <c r="C23" s="173"/>
    </row>
    <row r="24" s="45" customFormat="1" ht="24" customHeight="1" spans="1:3">
      <c r="A24" s="173" t="s">
        <v>508</v>
      </c>
      <c r="B24" s="173"/>
      <c r="C24" s="173"/>
    </row>
    <row r="25" s="45" customFormat="1" ht="24" customHeight="1" spans="1:3">
      <c r="A25" s="173" t="s">
        <v>508</v>
      </c>
      <c r="B25" s="173"/>
      <c r="C25" s="173"/>
    </row>
    <row r="26" s="45" customFormat="1" ht="24" customHeight="1" spans="1:3">
      <c r="A26" s="173"/>
      <c r="B26" s="173"/>
      <c r="C26" s="173"/>
    </row>
    <row r="27" s="45" customFormat="1" ht="24" customHeight="1" spans="1:3">
      <c r="A27" s="173"/>
      <c r="B27" s="173"/>
      <c r="C27" s="173"/>
    </row>
    <row r="28" ht="24" customHeight="1"/>
    <row r="29" ht="24" customHeight="1" spans="1:1">
      <c r="A29" s="352" t="s">
        <v>509</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C2"/>
  </mergeCells>
  <pageMargins left="0.590203972313348" right="0.590203972313348" top="0.472222222222222" bottom="0.432638888888889" header="0.499937478012926" footer="0.4999374780129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8"/>
  <sheetViews>
    <sheetView view="pageBreakPreview" zoomScaleNormal="100" workbookViewId="0">
      <selection activeCell="A21" sqref="A21"/>
    </sheetView>
  </sheetViews>
  <sheetFormatPr defaultColWidth="9" defaultRowHeight="14.25" outlineLevelCol="2"/>
  <cols>
    <col min="1" max="1" width="33.5" customWidth="1"/>
    <col min="2" max="3" width="23.375" customWidth="1"/>
  </cols>
  <sheetData>
    <row r="1" s="140" customFormat="1" ht="24" customHeight="1" spans="1:3">
      <c r="A1" s="146" t="s">
        <v>510</v>
      </c>
      <c r="B1" s="248"/>
      <c r="C1" s="147"/>
    </row>
    <row r="2" s="69" customFormat="1" ht="42" customHeight="1" spans="1:3">
      <c r="A2" s="49" t="s">
        <v>511</v>
      </c>
      <c r="B2" s="49"/>
      <c r="C2" s="49"/>
    </row>
    <row r="3" s="70" customFormat="1" ht="27" customHeight="1" spans="1:3">
      <c r="A3" s="70" t="s">
        <v>4</v>
      </c>
      <c r="B3" s="334"/>
      <c r="C3" s="334"/>
    </row>
    <row r="4" s="45" customFormat="1" ht="30" customHeight="1" spans="1:3">
      <c r="A4" s="335" t="s">
        <v>512</v>
      </c>
      <c r="B4" s="336" t="s">
        <v>448</v>
      </c>
      <c r="C4" s="336" t="s">
        <v>449</v>
      </c>
    </row>
    <row r="5" s="45" customFormat="1" ht="31" customHeight="1" spans="1:3">
      <c r="A5" s="337" t="s">
        <v>513</v>
      </c>
      <c r="B5" s="338"/>
      <c r="C5" s="338"/>
    </row>
    <row r="6" s="45" customFormat="1" ht="31" customHeight="1" spans="1:3">
      <c r="A6" s="337" t="s">
        <v>513</v>
      </c>
      <c r="B6" s="338"/>
      <c r="C6" s="338"/>
    </row>
    <row r="7" s="45" customFormat="1" ht="31" customHeight="1" spans="1:3">
      <c r="A7" s="337" t="s">
        <v>513</v>
      </c>
      <c r="B7" s="338"/>
      <c r="C7" s="338"/>
    </row>
    <row r="8" s="45" customFormat="1" ht="31" customHeight="1" spans="1:3">
      <c r="A8" s="337" t="s">
        <v>112</v>
      </c>
      <c r="B8" s="338"/>
      <c r="C8" s="338"/>
    </row>
    <row r="9" s="45" customFormat="1" ht="31" customHeight="1" spans="1:3">
      <c r="A9" s="337" t="s">
        <v>112</v>
      </c>
      <c r="B9" s="338"/>
      <c r="C9" s="338"/>
    </row>
    <row r="10" s="45" customFormat="1" ht="31" customHeight="1" spans="1:3">
      <c r="A10" s="337" t="s">
        <v>112</v>
      </c>
      <c r="B10" s="338"/>
      <c r="C10" s="338"/>
    </row>
    <row r="11" s="45" customFormat="1" ht="31" customHeight="1" spans="1:3">
      <c r="A11" s="337" t="s">
        <v>514</v>
      </c>
      <c r="B11" s="338"/>
      <c r="C11" s="338"/>
    </row>
    <row r="12" s="45" customFormat="1" ht="31" customHeight="1" spans="1:3">
      <c r="A12" s="337"/>
      <c r="B12" s="338"/>
      <c r="C12" s="338"/>
    </row>
    <row r="13" s="45" customFormat="1" ht="31" customHeight="1" spans="1:3">
      <c r="A13" s="335" t="s">
        <v>36</v>
      </c>
      <c r="B13" s="339"/>
      <c r="C13" s="339"/>
    </row>
    <row r="14" s="45" customFormat="1" ht="24" customHeight="1"/>
    <row r="15" s="45" customFormat="1" ht="24" customHeight="1" spans="1:1">
      <c r="A15" s="45" t="s">
        <v>509</v>
      </c>
    </row>
    <row r="16" s="45" customFormat="1" ht="24" customHeight="1"/>
    <row r="17" s="45" customFormat="1" ht="24" customHeight="1"/>
    <row r="18" s="45" customFormat="1" ht="24" customHeight="1"/>
    <row r="19" s="45" customFormat="1" ht="24" customHeight="1"/>
    <row r="20" s="45" customFormat="1" ht="24" customHeight="1"/>
    <row r="21" s="45" customFormat="1" ht="24" customHeight="1"/>
    <row r="22" s="45" customFormat="1"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C2"/>
    <mergeCell ref="A3:C3"/>
  </mergeCells>
  <pageMargins left="0.590203972313348" right="0.590203972313348" top="0.786707251090703" bottom="0.786707251090703" header="0.499937478012926" footer="0.49993747801292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showZeros="0" view="pageBreakPreview" zoomScaleNormal="100" workbookViewId="0">
      <pane ySplit="4" topLeftCell="A21" activePane="bottomLeft" state="frozen"/>
      <selection/>
      <selection pane="bottomLeft" activeCell="A2" sqref="A2:D2"/>
    </sheetView>
  </sheetViews>
  <sheetFormatPr defaultColWidth="9" defaultRowHeight="13.5" outlineLevelCol="6"/>
  <cols>
    <col min="1" max="1" width="44.5" style="79" customWidth="1"/>
    <col min="2" max="4" width="16.75" style="45" customWidth="1"/>
    <col min="5" max="5" width="13" style="45" customWidth="1"/>
    <col min="6" max="16384" width="9" style="45"/>
  </cols>
  <sheetData>
    <row r="1" s="68" customFormat="1" ht="24" customHeight="1" spans="1:1">
      <c r="A1" s="309" t="s">
        <v>515</v>
      </c>
    </row>
    <row r="2" s="69" customFormat="1" ht="60" customHeight="1" spans="1:4">
      <c r="A2" s="77" t="s">
        <v>516</v>
      </c>
      <c r="B2" s="77"/>
      <c r="C2" s="77"/>
      <c r="D2" s="77"/>
    </row>
    <row r="3" s="70" customFormat="1" ht="27" customHeight="1" spans="1:4">
      <c r="A3" s="78"/>
      <c r="C3" s="70" t="s">
        <v>517</v>
      </c>
      <c r="D3"/>
    </row>
    <row r="4" s="319" customFormat="1" ht="33" customHeight="1" spans="1:4">
      <c r="A4" s="320" t="s">
        <v>518</v>
      </c>
      <c r="B4" s="320" t="s">
        <v>448</v>
      </c>
      <c r="C4" s="320" t="s">
        <v>449</v>
      </c>
      <c r="D4" s="320" t="s">
        <v>519</v>
      </c>
    </row>
    <row r="5" s="71" customFormat="1" ht="24" customHeight="1" spans="1:4">
      <c r="A5" s="321" t="s">
        <v>520</v>
      </c>
      <c r="B5" s="322"/>
      <c r="C5" s="323"/>
      <c r="D5" s="324"/>
    </row>
    <row r="6" s="71" customFormat="1" ht="24" customHeight="1" spans="1:4">
      <c r="A6" s="325" t="s">
        <v>521</v>
      </c>
      <c r="B6" s="323"/>
      <c r="C6" s="323"/>
      <c r="D6" s="324"/>
    </row>
    <row r="7" s="45" customFormat="1" ht="24" customHeight="1" spans="1:4">
      <c r="A7" s="326" t="s">
        <v>522</v>
      </c>
      <c r="B7" s="327"/>
      <c r="C7" s="327"/>
      <c r="D7" s="328"/>
    </row>
    <row r="8" s="45" customFormat="1" ht="24" customHeight="1" spans="1:4">
      <c r="A8" s="326" t="s">
        <v>112</v>
      </c>
      <c r="B8" s="327"/>
      <c r="C8" s="327"/>
      <c r="D8" s="328"/>
    </row>
    <row r="9" s="71" customFormat="1" ht="24" customHeight="1" spans="1:7">
      <c r="A9" s="325" t="s">
        <v>523</v>
      </c>
      <c r="B9" s="329"/>
      <c r="C9" s="323"/>
      <c r="D9" s="324"/>
      <c r="G9" s="45"/>
    </row>
    <row r="10" s="45" customFormat="1" ht="24" customHeight="1" spans="1:4">
      <c r="A10" s="326" t="s">
        <v>522</v>
      </c>
      <c r="B10" s="327"/>
      <c r="C10" s="327"/>
      <c r="D10" s="328"/>
    </row>
    <row r="11" s="45" customFormat="1" ht="24" customHeight="1" spans="1:4">
      <c r="A11" s="326" t="s">
        <v>112</v>
      </c>
      <c r="B11" s="327"/>
      <c r="C11" s="327"/>
      <c r="D11" s="328"/>
    </row>
    <row r="12" s="71" customFormat="1" ht="24" customHeight="1" spans="1:4">
      <c r="A12" s="325" t="s">
        <v>524</v>
      </c>
      <c r="B12" s="323"/>
      <c r="C12" s="323"/>
      <c r="D12" s="324"/>
    </row>
    <row r="13" s="45" customFormat="1" ht="24" customHeight="1" spans="1:5">
      <c r="A13" s="326" t="s">
        <v>522</v>
      </c>
      <c r="B13" s="327"/>
      <c r="C13" s="327"/>
      <c r="D13" s="328"/>
      <c r="E13" s="330"/>
    </row>
    <row r="14" s="45" customFormat="1" ht="24" customHeight="1" spans="1:4">
      <c r="A14" s="326" t="s">
        <v>112</v>
      </c>
      <c r="B14" s="327"/>
      <c r="C14" s="327"/>
      <c r="D14" s="328"/>
    </row>
    <row r="15" s="71" customFormat="1" ht="24" customHeight="1" spans="1:4">
      <c r="A15" s="325" t="s">
        <v>525</v>
      </c>
      <c r="B15" s="323"/>
      <c r="C15" s="323"/>
      <c r="D15" s="324"/>
    </row>
    <row r="16" s="45" customFormat="1" ht="24" customHeight="1" spans="1:5">
      <c r="A16" s="326" t="s">
        <v>522</v>
      </c>
      <c r="B16" s="327"/>
      <c r="C16" s="327"/>
      <c r="D16" s="328"/>
      <c r="E16" s="331"/>
    </row>
    <row r="17" s="45" customFormat="1" ht="24" customHeight="1" spans="1:5">
      <c r="A17" s="326" t="s">
        <v>112</v>
      </c>
      <c r="B17" s="327"/>
      <c r="C17" s="327"/>
      <c r="D17" s="328"/>
      <c r="E17" s="331"/>
    </row>
    <row r="18" s="71" customFormat="1" ht="24" customHeight="1" spans="1:4">
      <c r="A18" s="325" t="s">
        <v>526</v>
      </c>
      <c r="B18" s="323"/>
      <c r="C18" s="323"/>
      <c r="D18" s="324"/>
    </row>
    <row r="19" s="45" customFormat="1" ht="24" customHeight="1" spans="1:4">
      <c r="A19" s="326" t="s">
        <v>522</v>
      </c>
      <c r="B19" s="327"/>
      <c r="C19" s="327"/>
      <c r="D19" s="328"/>
    </row>
    <row r="20" s="45" customFormat="1" ht="24" customHeight="1" spans="1:4">
      <c r="A20" s="326" t="s">
        <v>112</v>
      </c>
      <c r="B20" s="327"/>
      <c r="C20" s="327"/>
      <c r="D20" s="328"/>
    </row>
    <row r="21" s="45" customFormat="1" ht="24" customHeight="1" spans="1:4">
      <c r="A21" s="332" t="s">
        <v>112</v>
      </c>
      <c r="B21" s="327"/>
      <c r="C21" s="327"/>
      <c r="D21" s="328"/>
    </row>
    <row r="22" s="45" customFormat="1" ht="24" customHeight="1" spans="1:4">
      <c r="A22" s="332" t="s">
        <v>112</v>
      </c>
      <c r="B22" s="327"/>
      <c r="C22" s="327"/>
      <c r="D22" s="328"/>
    </row>
    <row r="23" s="71" customFormat="1" ht="24" customHeight="1" spans="1:4">
      <c r="A23" s="321" t="s">
        <v>527</v>
      </c>
      <c r="B23" s="322"/>
      <c r="C23" s="329"/>
      <c r="D23" s="324"/>
    </row>
    <row r="24" s="45" customFormat="1" ht="24" customHeight="1" spans="1:5">
      <c r="A24" s="326" t="s">
        <v>112</v>
      </c>
      <c r="B24" s="327"/>
      <c r="C24" s="327"/>
      <c r="D24" s="328"/>
      <c r="E24" s="331"/>
    </row>
    <row r="25" s="45" customFormat="1" ht="24" customHeight="1" spans="1:4">
      <c r="A25" s="326" t="s">
        <v>112</v>
      </c>
      <c r="B25" s="327"/>
      <c r="C25" s="327"/>
      <c r="D25" s="328"/>
    </row>
    <row r="26" s="45" customFormat="1" ht="24" customHeight="1" spans="1:4">
      <c r="A26" s="155"/>
      <c r="B26" s="327"/>
      <c r="C26" s="327"/>
      <c r="D26" s="328"/>
    </row>
    <row r="27" s="45" customFormat="1" ht="24" customHeight="1" spans="1:4">
      <c r="A27" s="320" t="s">
        <v>528</v>
      </c>
      <c r="B27" s="323"/>
      <c r="C27" s="329"/>
      <c r="D27" s="324"/>
    </row>
    <row r="28" s="45" customFormat="1" ht="24" customHeight="1" spans="1:4">
      <c r="A28" s="320" t="s">
        <v>529</v>
      </c>
      <c r="B28" s="322"/>
      <c r="C28" s="322"/>
      <c r="D28" s="324"/>
    </row>
    <row r="29" s="45" customFormat="1" ht="24" customHeight="1" spans="1:4">
      <c r="A29" s="320" t="s">
        <v>530</v>
      </c>
      <c r="B29" s="322"/>
      <c r="C29" s="329"/>
      <c r="D29" s="324"/>
    </row>
    <row r="30" s="45" customFormat="1" ht="24" customHeight="1" spans="1:4">
      <c r="A30" s="80" t="s">
        <v>531</v>
      </c>
      <c r="B30" s="80"/>
      <c r="C30" s="318"/>
      <c r="D30" s="333"/>
    </row>
    <row r="31" s="45" customFormat="1" ht="24" customHeight="1" spans="1:4">
      <c r="A31" s="79"/>
      <c r="B31" s="318"/>
      <c r="C31" s="318"/>
      <c r="D31" s="333"/>
    </row>
    <row r="32" s="45" customFormat="1" ht="24" customHeight="1" spans="1:4">
      <c r="A32" s="79"/>
      <c r="B32" s="318"/>
      <c r="C32" s="318"/>
      <c r="D32" s="333"/>
    </row>
    <row r="33" s="45" customFormat="1" ht="24" customHeight="1" spans="1:4">
      <c r="A33" s="79"/>
      <c r="B33" s="318"/>
      <c r="C33" s="318"/>
      <c r="D33" s="333"/>
    </row>
    <row r="34" s="45" customFormat="1" ht="24" customHeight="1" spans="1:4">
      <c r="A34" s="79"/>
      <c r="B34" s="318"/>
      <c r="C34" s="318"/>
      <c r="D34" s="333"/>
    </row>
    <row r="35" s="45" customFormat="1" ht="24" customHeight="1" spans="1:4">
      <c r="A35" s="79"/>
      <c r="B35" s="318"/>
      <c r="C35" s="318"/>
      <c r="D35" s="333"/>
    </row>
    <row r="36" s="45" customFormat="1" ht="24" customHeight="1" spans="1:4">
      <c r="A36" s="79"/>
      <c r="B36" s="318"/>
      <c r="C36" s="318"/>
      <c r="D36" s="318"/>
    </row>
    <row r="37" s="45" customFormat="1" ht="24" customHeight="1" spans="1:4">
      <c r="A37" s="79"/>
      <c r="B37" s="318"/>
      <c r="C37" s="318"/>
      <c r="D37" s="318"/>
    </row>
    <row r="38" s="45" customFormat="1" ht="24" customHeight="1" spans="1:4">
      <c r="A38" s="79"/>
      <c r="B38" s="318"/>
      <c r="C38" s="318"/>
      <c r="D38" s="318"/>
    </row>
    <row r="39" s="45" customFormat="1" ht="24" customHeight="1" spans="1:4">
      <c r="A39" s="79"/>
      <c r="B39" s="318"/>
      <c r="C39" s="318"/>
      <c r="D39" s="318"/>
    </row>
    <row r="40" s="45" customFormat="1" ht="24" customHeight="1" spans="1:4">
      <c r="A40" s="79"/>
      <c r="B40" s="318"/>
      <c r="C40" s="318"/>
      <c r="D40" s="318"/>
    </row>
    <row r="41" s="45" customFormat="1" ht="24" customHeight="1" spans="1:4">
      <c r="A41" s="79"/>
      <c r="B41" s="318"/>
      <c r="C41" s="318"/>
      <c r="D41" s="318"/>
    </row>
    <row r="42" s="45" customFormat="1" ht="24" customHeight="1" spans="1:4">
      <c r="A42" s="79"/>
      <c r="B42" s="318"/>
      <c r="C42" s="318"/>
      <c r="D42" s="318"/>
    </row>
    <row r="43" s="45" customFormat="1" ht="24" customHeight="1" spans="1:4">
      <c r="A43" s="79"/>
      <c r="B43" s="318"/>
      <c r="C43" s="318"/>
      <c r="D43" s="318"/>
    </row>
    <row r="44" s="45" customFormat="1" ht="24" customHeight="1" spans="1:4">
      <c r="A44" s="79"/>
      <c r="B44" s="318"/>
      <c r="C44" s="318"/>
      <c r="D44" s="318"/>
    </row>
    <row r="45" s="45" customFormat="1" ht="24" customHeight="1" spans="1:4">
      <c r="A45" s="79"/>
      <c r="B45" s="318"/>
      <c r="C45" s="318"/>
      <c r="D45" s="318"/>
    </row>
    <row r="46" s="45" customFormat="1" ht="24" customHeight="1" spans="1:4">
      <c r="A46" s="79"/>
      <c r="B46" s="318"/>
      <c r="C46" s="318"/>
      <c r="D46" s="318"/>
    </row>
    <row r="47" s="45" customFormat="1" ht="24" customHeight="1" spans="1:1">
      <c r="A47" s="79"/>
    </row>
    <row r="48" s="45" customFormat="1" ht="24" customHeight="1" spans="1:1">
      <c r="A48" s="79"/>
    </row>
    <row r="49" s="45" customFormat="1" ht="24" customHeight="1" spans="1:1">
      <c r="A49" s="79"/>
    </row>
    <row r="50" s="45" customFormat="1" ht="24" customHeight="1" spans="1:1">
      <c r="A50" s="79"/>
    </row>
    <row r="51" s="45" customFormat="1" ht="24" customHeight="1" spans="1:1">
      <c r="A51" s="79"/>
    </row>
    <row r="52" s="45" customFormat="1" ht="24" customHeight="1" spans="1:1">
      <c r="A52" s="79"/>
    </row>
    <row r="53" s="45" customFormat="1" ht="24" customHeight="1" spans="1:1">
      <c r="A53" s="79"/>
    </row>
    <row r="54" s="45" customFormat="1" ht="24" customHeight="1" spans="1:1">
      <c r="A54" s="79"/>
    </row>
    <row r="55" s="45" customFormat="1" ht="24" customHeight="1" spans="1:1">
      <c r="A55" s="79"/>
    </row>
    <row r="56" s="45" customFormat="1" ht="24" customHeight="1" spans="1:1">
      <c r="A56" s="79"/>
    </row>
    <row r="57" ht="24" customHeight="1"/>
  </sheetData>
  <mergeCells count="3">
    <mergeCell ref="A2:D2"/>
    <mergeCell ref="C3:D3"/>
    <mergeCell ref="A30:B30"/>
  </mergeCells>
  <pageMargins left="0.590203972313348" right="0.590203972313348" top="0.786707251090703" bottom="0.786707251090703" header="0.499937478012926" footer="0.499937478012926"/>
  <pageSetup paperSize="9" scale="8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8"/>
  <sheetViews>
    <sheetView view="pageBreakPreview" zoomScaleNormal="100" workbookViewId="0">
      <selection activeCell="H19" sqref="H19"/>
    </sheetView>
  </sheetViews>
  <sheetFormatPr defaultColWidth="9" defaultRowHeight="13.5"/>
  <cols>
    <col min="1" max="1" width="30" style="45" customWidth="1"/>
    <col min="2" max="3" width="5.625" style="45" customWidth="1"/>
    <col min="4" max="4" width="7.875" style="45" customWidth="1"/>
    <col min="5" max="5" width="6.375" style="45" customWidth="1"/>
    <col min="6" max="6" width="6.75" style="45" customWidth="1"/>
    <col min="7" max="7" width="9.625" style="45" customWidth="1"/>
    <col min="8" max="8" width="8.25" style="45" customWidth="1"/>
    <col min="9" max="9" width="9.625" style="45" customWidth="1"/>
    <col min="10" max="10" width="10.625" style="45" customWidth="1"/>
    <col min="11" max="11" width="9" style="45"/>
    <col min="12" max="12" width="11.875" style="45" customWidth="1"/>
    <col min="13" max="16384" width="9" style="45"/>
  </cols>
  <sheetData>
    <row r="1" s="68" customFormat="1" ht="24" customHeight="1" spans="1:1">
      <c r="A1" s="309" t="s">
        <v>532</v>
      </c>
    </row>
    <row r="2" s="69" customFormat="1" ht="42" customHeight="1" spans="1:10">
      <c r="A2" s="69" t="s">
        <v>533</v>
      </c>
      <c r="B2"/>
      <c r="C2"/>
      <c r="D2"/>
      <c r="E2"/>
      <c r="F2"/>
      <c r="G2"/>
      <c r="H2"/>
      <c r="I2"/>
      <c r="J2"/>
    </row>
    <row r="3" s="70" customFormat="1" ht="27" customHeight="1" spans="10:10">
      <c r="J3" s="70" t="s">
        <v>4</v>
      </c>
    </row>
    <row r="4" s="307" customFormat="1" ht="30" customHeight="1" spans="1:10">
      <c r="A4" s="73" t="s">
        <v>534</v>
      </c>
      <c r="B4" s="73" t="s">
        <v>535</v>
      </c>
      <c r="C4" s="73" t="s">
        <v>536</v>
      </c>
      <c r="D4" s="73" t="s">
        <v>537</v>
      </c>
      <c r="E4" s="73" t="s">
        <v>538</v>
      </c>
      <c r="F4" s="73"/>
      <c r="G4" s="73"/>
      <c r="H4" s="73" t="s">
        <v>539</v>
      </c>
      <c r="I4" s="73"/>
      <c r="J4" s="73" t="s">
        <v>540</v>
      </c>
    </row>
    <row r="5" s="307" customFormat="1" ht="32" customHeight="1" spans="1:10">
      <c r="A5" s="73"/>
      <c r="B5" s="73"/>
      <c r="C5" s="73"/>
      <c r="D5" s="73"/>
      <c r="E5" s="73" t="s">
        <v>541</v>
      </c>
      <c r="F5" s="73" t="s">
        <v>542</v>
      </c>
      <c r="G5" s="73" t="s">
        <v>543</v>
      </c>
      <c r="H5" s="73" t="s">
        <v>544</v>
      </c>
      <c r="I5" s="73" t="s">
        <v>545</v>
      </c>
      <c r="J5" s="73"/>
    </row>
    <row r="6" s="308" customFormat="1" ht="24" customHeight="1" spans="1:10">
      <c r="A6" s="72" t="s">
        <v>546</v>
      </c>
      <c r="B6" s="72"/>
      <c r="C6" s="72"/>
      <c r="D6" s="310"/>
      <c r="E6" s="310"/>
      <c r="F6" s="310"/>
      <c r="G6" s="310"/>
      <c r="H6" s="72"/>
      <c r="I6" s="72"/>
      <c r="J6" s="72"/>
    </row>
    <row r="7" s="79" customFormat="1" ht="24" customHeight="1" spans="1:10">
      <c r="A7" s="311" t="s">
        <v>522</v>
      </c>
      <c r="B7" s="312"/>
      <c r="C7" s="313"/>
      <c r="D7" s="314"/>
      <c r="E7" s="314"/>
      <c r="F7" s="315"/>
      <c r="G7" s="314"/>
      <c r="H7" s="313"/>
      <c r="I7" s="63"/>
      <c r="J7" s="64"/>
    </row>
    <row r="8" s="79" customFormat="1" ht="24" customHeight="1" spans="1:10">
      <c r="A8" s="311" t="s">
        <v>547</v>
      </c>
      <c r="B8" s="312"/>
      <c r="C8" s="316"/>
      <c r="D8" s="316"/>
      <c r="E8" s="316"/>
      <c r="F8" s="316"/>
      <c r="G8" s="316"/>
      <c r="H8" s="64"/>
      <c r="I8" s="64"/>
      <c r="J8" s="64"/>
    </row>
    <row r="9" s="79" customFormat="1" ht="24" customHeight="1" spans="1:10">
      <c r="A9" s="311" t="s">
        <v>112</v>
      </c>
      <c r="B9" s="312"/>
      <c r="C9" s="316"/>
      <c r="D9" s="316"/>
      <c r="E9" s="316"/>
      <c r="F9" s="316"/>
      <c r="G9" s="316"/>
      <c r="H9" s="64"/>
      <c r="I9" s="64"/>
      <c r="J9" s="64"/>
    </row>
    <row r="10" s="79" customFormat="1" ht="24" customHeight="1" spans="1:10">
      <c r="A10" s="311" t="s">
        <v>112</v>
      </c>
      <c r="B10" s="312"/>
      <c r="C10" s="316"/>
      <c r="D10" s="316"/>
      <c r="E10" s="316"/>
      <c r="F10" s="316"/>
      <c r="G10" s="316"/>
      <c r="H10" s="64"/>
      <c r="I10" s="64"/>
      <c r="J10" s="64"/>
    </row>
    <row r="11" s="308" customFormat="1" ht="24" customHeight="1" spans="1:10">
      <c r="A11" s="72" t="s">
        <v>548</v>
      </c>
      <c r="B11" s="72"/>
      <c r="C11" s="72"/>
      <c r="D11" s="310"/>
      <c r="E11" s="310"/>
      <c r="F11" s="310"/>
      <c r="G11" s="310"/>
      <c r="H11" s="72"/>
      <c r="I11" s="72"/>
      <c r="J11" s="72"/>
    </row>
    <row r="12" s="79" customFormat="1" ht="24" customHeight="1" spans="1:10">
      <c r="A12" s="311" t="s">
        <v>522</v>
      </c>
      <c r="B12" s="312"/>
      <c r="C12" s="313"/>
      <c r="D12" s="314"/>
      <c r="E12" s="314"/>
      <c r="F12" s="315"/>
      <c r="G12" s="314"/>
      <c r="H12" s="313"/>
      <c r="I12" s="63"/>
      <c r="J12" s="64"/>
    </row>
    <row r="13" s="79" customFormat="1" ht="24" customHeight="1" spans="1:10">
      <c r="A13" s="311" t="s">
        <v>547</v>
      </c>
      <c r="B13" s="312"/>
      <c r="C13" s="313"/>
      <c r="D13" s="314"/>
      <c r="E13" s="314"/>
      <c r="F13" s="315"/>
      <c r="G13" s="314"/>
      <c r="H13" s="313"/>
      <c r="I13" s="63"/>
      <c r="J13" s="64"/>
    </row>
    <row r="14" s="79" customFormat="1" ht="24" customHeight="1" spans="1:10">
      <c r="A14" s="311" t="s">
        <v>112</v>
      </c>
      <c r="B14" s="312"/>
      <c r="C14" s="313"/>
      <c r="D14" s="314"/>
      <c r="E14" s="314"/>
      <c r="F14" s="315"/>
      <c r="G14" s="314"/>
      <c r="H14" s="313"/>
      <c r="I14" s="63"/>
      <c r="J14" s="64"/>
    </row>
    <row r="15" s="79" customFormat="1" ht="24" customHeight="1" spans="1:10">
      <c r="A15" s="311" t="s">
        <v>112</v>
      </c>
      <c r="B15" s="312"/>
      <c r="C15" s="313"/>
      <c r="D15" s="314"/>
      <c r="E15" s="314"/>
      <c r="F15" s="315"/>
      <c r="G15" s="314"/>
      <c r="H15" s="313"/>
      <c r="I15" s="63"/>
      <c r="J15" s="64"/>
    </row>
    <row r="16" s="308" customFormat="1" ht="24" customHeight="1" spans="1:10">
      <c r="A16" s="72" t="s">
        <v>549</v>
      </c>
      <c r="B16" s="72"/>
      <c r="C16" s="72"/>
      <c r="D16" s="310"/>
      <c r="E16" s="310"/>
      <c r="F16" s="310"/>
      <c r="G16" s="310"/>
      <c r="H16" s="72"/>
      <c r="I16" s="72"/>
      <c r="J16" s="72"/>
    </row>
    <row r="17" s="79" customFormat="1" ht="24" customHeight="1" spans="1:10">
      <c r="A17" s="311" t="s">
        <v>522</v>
      </c>
      <c r="B17" s="312"/>
      <c r="C17" s="313"/>
      <c r="D17" s="314"/>
      <c r="E17" s="314"/>
      <c r="F17" s="315"/>
      <c r="G17" s="314"/>
      <c r="H17" s="313"/>
      <c r="I17" s="63"/>
      <c r="J17" s="64"/>
    </row>
    <row r="18" s="79" customFormat="1" ht="24" customHeight="1" spans="1:10">
      <c r="A18" s="311" t="s">
        <v>547</v>
      </c>
      <c r="B18" s="312"/>
      <c r="C18" s="313"/>
      <c r="D18" s="314"/>
      <c r="E18" s="314"/>
      <c r="F18" s="315"/>
      <c r="G18" s="314"/>
      <c r="H18" s="313"/>
      <c r="I18" s="63"/>
      <c r="J18" s="64"/>
    </row>
    <row r="19" s="79" customFormat="1" ht="24" customHeight="1" spans="1:10">
      <c r="A19" s="311" t="s">
        <v>112</v>
      </c>
      <c r="B19" s="312"/>
      <c r="C19" s="313"/>
      <c r="D19" s="314"/>
      <c r="E19" s="314"/>
      <c r="F19" s="315"/>
      <c r="G19" s="314"/>
      <c r="H19" s="313"/>
      <c r="I19" s="63"/>
      <c r="J19" s="64"/>
    </row>
    <row r="20" s="79" customFormat="1" ht="24" customHeight="1" spans="1:10">
      <c r="A20" s="311" t="s">
        <v>112</v>
      </c>
      <c r="B20" s="312"/>
      <c r="C20" s="313"/>
      <c r="D20" s="314"/>
      <c r="E20" s="314"/>
      <c r="F20" s="315"/>
      <c r="G20" s="314"/>
      <c r="H20" s="313"/>
      <c r="I20" s="63"/>
      <c r="J20" s="64"/>
    </row>
    <row r="21" s="79" customFormat="1" ht="24" customHeight="1" spans="1:10">
      <c r="A21" s="64"/>
      <c r="B21" s="312"/>
      <c r="C21" s="316"/>
      <c r="D21" s="316"/>
      <c r="E21" s="316"/>
      <c r="F21" s="316"/>
      <c r="G21" s="316"/>
      <c r="H21" s="64"/>
      <c r="I21" s="64"/>
      <c r="J21" s="64"/>
    </row>
    <row r="22" s="307" customFormat="1" ht="24" customHeight="1" spans="1:10">
      <c r="A22" s="73" t="s">
        <v>550</v>
      </c>
      <c r="B22" s="73"/>
      <c r="C22" s="73"/>
      <c r="D22" s="310"/>
      <c r="E22" s="310"/>
      <c r="F22" s="310"/>
      <c r="G22" s="310"/>
      <c r="H22" s="73"/>
      <c r="I22" s="73"/>
      <c r="J22" s="73"/>
    </row>
    <row r="23" s="79" customFormat="1" ht="24" customHeight="1" spans="1:8">
      <c r="A23" s="80" t="s">
        <v>551</v>
      </c>
      <c r="B23" s="80"/>
      <c r="C23" s="80"/>
      <c r="D23" s="317"/>
      <c r="E23" s="317"/>
      <c r="F23" s="317"/>
      <c r="G23" s="317"/>
      <c r="H23" s="80"/>
    </row>
    <row r="24" s="79" customFormat="1" ht="24" customHeight="1" spans="4:7">
      <c r="D24" s="318"/>
      <c r="E24" s="318"/>
      <c r="F24" s="318"/>
      <c r="G24" s="318"/>
    </row>
    <row r="25" s="79" customFormat="1" ht="24" customHeight="1" spans="4:7">
      <c r="D25" s="318"/>
      <c r="E25" s="318"/>
      <c r="F25" s="318"/>
      <c r="G25" s="318"/>
    </row>
    <row r="26" s="79" customFormat="1" ht="24" customHeight="1" spans="4:7">
      <c r="D26" s="318"/>
      <c r="E26" s="318"/>
      <c r="F26" s="318"/>
      <c r="G26" s="318"/>
    </row>
    <row r="27" ht="24" customHeight="1" spans="4:7">
      <c r="D27" s="318"/>
      <c r="E27" s="318"/>
      <c r="F27" s="318"/>
      <c r="G27" s="318"/>
    </row>
    <row r="28" ht="24" customHeight="1" spans="4:7">
      <c r="D28" s="318"/>
      <c r="E28" s="318"/>
      <c r="F28" s="318"/>
      <c r="G28" s="318"/>
    </row>
    <row r="29" ht="24" customHeight="1" spans="4:7">
      <c r="D29" s="318"/>
      <c r="E29" s="318"/>
      <c r="F29" s="318"/>
      <c r="G29" s="318"/>
    </row>
    <row r="30" ht="24" customHeight="1" spans="4:7">
      <c r="D30" s="318"/>
      <c r="E30" s="318"/>
      <c r="F30" s="318"/>
      <c r="G30" s="318"/>
    </row>
    <row r="31" ht="24" customHeight="1" spans="4:7">
      <c r="D31" s="318"/>
      <c r="E31" s="318"/>
      <c r="F31" s="318"/>
      <c r="G31" s="318"/>
    </row>
    <row r="32" ht="24" customHeight="1" spans="4:7">
      <c r="D32" s="318"/>
      <c r="E32" s="318"/>
      <c r="F32" s="318"/>
      <c r="G32" s="318"/>
    </row>
    <row r="33" ht="24" customHeight="1" spans="4:7">
      <c r="D33" s="318"/>
      <c r="E33" s="318"/>
      <c r="F33" s="318"/>
      <c r="G33" s="318"/>
    </row>
    <row r="34" ht="24" customHeight="1" spans="4:7">
      <c r="D34" s="318"/>
      <c r="E34" s="318"/>
      <c r="F34" s="318"/>
      <c r="G34" s="318"/>
    </row>
    <row r="35" ht="24" customHeight="1" spans="4:7">
      <c r="D35" s="318"/>
      <c r="E35" s="318"/>
      <c r="F35" s="318"/>
      <c r="G35" s="318"/>
    </row>
    <row r="36" ht="24" customHeight="1" spans="4:7">
      <c r="D36" s="318"/>
      <c r="E36" s="318"/>
      <c r="F36" s="318"/>
      <c r="G36" s="318"/>
    </row>
    <row r="37" ht="24" customHeight="1" spans="4:7">
      <c r="D37" s="318"/>
      <c r="E37" s="318"/>
      <c r="F37" s="318"/>
      <c r="G37" s="318"/>
    </row>
    <row r="38" ht="24" customHeight="1" spans="4:7">
      <c r="D38" s="318"/>
      <c r="E38" s="318"/>
      <c r="F38" s="318"/>
      <c r="G38" s="318"/>
    </row>
    <row r="39" ht="24" customHeight="1" spans="4:7">
      <c r="D39" s="318"/>
      <c r="E39" s="318"/>
      <c r="F39" s="318"/>
      <c r="G39" s="318"/>
    </row>
    <row r="40" ht="24" customHeight="1" spans="4:7">
      <c r="D40" s="318"/>
      <c r="E40" s="318"/>
      <c r="F40" s="318"/>
      <c r="G40" s="318"/>
    </row>
    <row r="41" ht="24" customHeight="1" spans="4:7">
      <c r="D41" s="318"/>
      <c r="E41" s="318"/>
      <c r="F41" s="318"/>
      <c r="G41" s="318"/>
    </row>
    <row r="42" ht="24" customHeight="1" spans="4:7">
      <c r="D42" s="318"/>
      <c r="E42" s="318"/>
      <c r="F42" s="318"/>
      <c r="G42" s="318"/>
    </row>
    <row r="43" ht="24" customHeight="1" spans="4:7">
      <c r="D43" s="318"/>
      <c r="E43" s="318"/>
      <c r="F43" s="318"/>
      <c r="G43" s="318"/>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9">
    <mergeCell ref="A2:J2"/>
    <mergeCell ref="E4:G4"/>
    <mergeCell ref="H4:I4"/>
    <mergeCell ref="A23:H23"/>
    <mergeCell ref="A4:A5"/>
    <mergeCell ref="B4:B5"/>
    <mergeCell ref="C4:C5"/>
    <mergeCell ref="D4:D5"/>
    <mergeCell ref="J4:J5"/>
  </mergeCells>
  <pageMargins left="0.590203972313348" right="0.590203972313348" top="0.786707251090703" bottom="0.786707251090703" header="0.499937478012926" footer="0.499937478012926"/>
  <pageSetup paperSize="9" scale="84"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048576"/>
    </sheetView>
  </sheetViews>
  <sheetFormatPr defaultColWidth="9" defaultRowHeight="14.25"/>
  <cols>
    <col min="1" max="1" width="123.125" customWidth="1"/>
  </cols>
  <sheetData>
    <row r="1" ht="137" customHeight="1" spans="1:1">
      <c r="A1" s="139" t="s">
        <v>552</v>
      </c>
    </row>
  </sheetData>
  <pageMargins left="0.75" right="0.75" top="1" bottom="1" header="0.5" footer="0.5"/>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8"/>
  <sheetViews>
    <sheetView showGridLines="0" showZeros="0" view="pageBreakPreview" zoomScale="85" zoomScaleNormal="85" workbookViewId="0">
      <selection activeCell="B10" sqref="B10"/>
    </sheetView>
  </sheetViews>
  <sheetFormatPr defaultColWidth="6.875" defaultRowHeight="14.25" outlineLevelCol="1"/>
  <cols>
    <col min="1" max="1" width="57.625" style="289" customWidth="1"/>
    <col min="2" max="2" width="25.625" style="305" customWidth="1"/>
    <col min="3" max="4" width="6.875" style="289"/>
    <col min="5" max="5" width="24.5" style="289" customWidth="1"/>
    <col min="6" max="253" width="6.875" style="289"/>
    <col min="254" max="16384" width="6.875" style="45"/>
  </cols>
  <sheetData>
    <row r="1" s="248" customFormat="1" ht="24" customHeight="1" spans="1:2">
      <c r="A1" s="146" t="s">
        <v>553</v>
      </c>
      <c r="B1" s="253"/>
    </row>
    <row r="2" s="285" customFormat="1" ht="42" customHeight="1" spans="1:2">
      <c r="A2" s="274" t="s">
        <v>554</v>
      </c>
      <c r="B2" s="290"/>
    </row>
    <row r="3" s="286" customFormat="1" ht="27" customHeight="1" spans="2:2">
      <c r="B3" s="306" t="s">
        <v>4</v>
      </c>
    </row>
    <row r="4" s="287" customFormat="1" ht="26" customHeight="1" spans="1:2">
      <c r="A4" s="246" t="s">
        <v>5</v>
      </c>
      <c r="B4" s="273" t="s">
        <v>6</v>
      </c>
    </row>
    <row r="5" s="287" customFormat="1" ht="24" customHeight="1" spans="1:2">
      <c r="A5" s="291" t="s">
        <v>555</v>
      </c>
      <c r="B5" s="292">
        <f>B10+B13</f>
        <v>82000</v>
      </c>
    </row>
    <row r="6" s="288" customFormat="1" ht="24" customHeight="1" spans="1:2">
      <c r="A6" s="293" t="s">
        <v>556</v>
      </c>
      <c r="B6" s="294"/>
    </row>
    <row r="7" s="288" customFormat="1" ht="24" customHeight="1" spans="1:2">
      <c r="A7" s="293" t="s">
        <v>557</v>
      </c>
      <c r="B7" s="294"/>
    </row>
    <row r="8" s="288" customFormat="1" ht="24" customHeight="1" spans="1:2">
      <c r="A8" s="293" t="s">
        <v>558</v>
      </c>
      <c r="B8" s="294"/>
    </row>
    <row r="9" s="288" customFormat="1" ht="24" customHeight="1" spans="1:2">
      <c r="A9" s="293" t="s">
        <v>559</v>
      </c>
      <c r="B9" s="294"/>
    </row>
    <row r="10" s="288" customFormat="1" ht="24" customHeight="1" spans="1:2">
      <c r="A10" s="293" t="s">
        <v>560</v>
      </c>
      <c r="B10" s="294">
        <v>80000</v>
      </c>
    </row>
    <row r="11" s="288" customFormat="1" ht="24" customHeight="1" spans="1:2">
      <c r="A11" s="293" t="s">
        <v>561</v>
      </c>
      <c r="B11" s="294"/>
    </row>
    <row r="12" s="288" customFormat="1" ht="24" customHeight="1" spans="1:2">
      <c r="A12" s="293" t="s">
        <v>562</v>
      </c>
      <c r="B12" s="295"/>
    </row>
    <row r="13" s="288" customFormat="1" ht="24" customHeight="1" spans="1:2">
      <c r="A13" s="293" t="s">
        <v>563</v>
      </c>
      <c r="B13" s="295">
        <v>2000</v>
      </c>
    </row>
    <row r="14" s="288" customFormat="1" ht="24" customHeight="1" spans="1:2">
      <c r="A14" s="293" t="s">
        <v>112</v>
      </c>
      <c r="B14" s="295"/>
    </row>
    <row r="15" s="288" customFormat="1" ht="24" customHeight="1" spans="1:2">
      <c r="A15" s="293" t="s">
        <v>112</v>
      </c>
      <c r="B15" s="295"/>
    </row>
    <row r="16" s="288" customFormat="1" ht="24" customHeight="1" spans="1:2">
      <c r="A16" s="293" t="s">
        <v>564</v>
      </c>
      <c r="B16" s="295"/>
    </row>
    <row r="17" s="287" customFormat="1" ht="24" customHeight="1" spans="1:2">
      <c r="A17" s="291" t="s">
        <v>565</v>
      </c>
      <c r="B17" s="296"/>
    </row>
    <row r="18" s="288" customFormat="1" ht="24" customHeight="1" spans="1:2">
      <c r="A18" s="293" t="s">
        <v>566</v>
      </c>
      <c r="B18" s="245"/>
    </row>
    <row r="19" s="288" customFormat="1" ht="24" customHeight="1" spans="1:2">
      <c r="A19" s="293" t="s">
        <v>567</v>
      </c>
      <c r="B19" s="245"/>
    </row>
    <row r="20" s="288" customFormat="1" ht="24" customHeight="1" spans="1:2">
      <c r="A20" s="293" t="s">
        <v>568</v>
      </c>
      <c r="B20" s="295"/>
    </row>
    <row r="21" s="288" customFormat="1" ht="24" customHeight="1" spans="1:2">
      <c r="A21" s="293" t="s">
        <v>569</v>
      </c>
      <c r="B21" s="245"/>
    </row>
    <row r="22" s="288" customFormat="1" ht="24" customHeight="1" spans="1:2">
      <c r="A22" s="293" t="s">
        <v>570</v>
      </c>
      <c r="B22" s="245"/>
    </row>
    <row r="23" s="288" customFormat="1" ht="24" customHeight="1" spans="1:2">
      <c r="A23" s="293" t="s">
        <v>112</v>
      </c>
      <c r="B23" s="295"/>
    </row>
    <row r="24" s="288" customFormat="1" ht="24" customHeight="1" spans="1:2">
      <c r="A24" s="293" t="s">
        <v>112</v>
      </c>
      <c r="B24" s="295"/>
    </row>
    <row r="25" s="288" customFormat="1" ht="24" customHeight="1" spans="1:2">
      <c r="A25" s="293" t="s">
        <v>571</v>
      </c>
      <c r="B25" s="295"/>
    </row>
    <row r="26" s="288" customFormat="1" ht="24" customHeight="1" spans="1:2">
      <c r="A26" s="297"/>
      <c r="B26" s="295"/>
    </row>
    <row r="27" s="287" customFormat="1" ht="24" customHeight="1" spans="1:2">
      <c r="A27" s="246" t="s">
        <v>572</v>
      </c>
      <c r="B27" s="296">
        <f>B5+B17</f>
        <v>82000</v>
      </c>
    </row>
    <row r="28" s="304" customFormat="1" ht="24" customHeight="1" spans="1:2">
      <c r="A28" s="289"/>
      <c r="B28" s="305"/>
    </row>
    <row r="29" ht="24" customHeight="1"/>
    <row r="30" ht="24" customHeight="1"/>
    <row r="31" ht="24" customHeight="1"/>
    <row r="32" ht="24" customHeight="1"/>
    <row r="33" ht="24" customHeight="1"/>
    <row r="34" ht="24" customHeight="1"/>
    <row r="35" ht="24" customHeight="1"/>
    <row r="36" ht="24" customHeight="1" spans="1:1">
      <c r="A36" s="303"/>
    </row>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ageMargins left="0.590203972313348" right="0.590203972313348" top="0.786707251090703" bottom="0.786707251090703" header="0.499937478012926" footer="0.499937478012926"/>
  <pageSetup paperSize="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0"/>
  <sheetViews>
    <sheetView showGridLines="0" showZeros="0" view="pageBreakPreview" zoomScaleNormal="70" workbookViewId="0">
      <pane ySplit="4" topLeftCell="A39" activePane="bottomLeft" state="frozen"/>
      <selection/>
      <selection pane="bottomLeft" activeCell="A4" sqref="$A4:$XFD4"/>
    </sheetView>
  </sheetViews>
  <sheetFormatPr defaultColWidth="9" defaultRowHeight="14.25" outlineLevelCol="1"/>
  <cols>
    <col min="1" max="1" width="60.625" style="289" customWidth="1"/>
    <col min="2" max="2" width="20.625" style="289" customWidth="1"/>
    <col min="3" max="3" width="11.875" style="289" customWidth="1"/>
    <col min="4" max="255" width="9" style="289"/>
    <col min="256" max="16384" width="9" style="45"/>
  </cols>
  <sheetData>
    <row r="1" s="248" customFormat="1" ht="24" customHeight="1" spans="1:2">
      <c r="A1" s="146" t="s">
        <v>573</v>
      </c>
      <c r="B1" s="253"/>
    </row>
    <row r="2" s="285" customFormat="1" ht="42" customHeight="1" spans="1:2">
      <c r="A2" s="274" t="s">
        <v>574</v>
      </c>
      <c r="B2" s="290"/>
    </row>
    <row r="3" s="286" customFormat="1" ht="27" customHeight="1" spans="2:2">
      <c r="B3" s="237" t="s">
        <v>4</v>
      </c>
    </row>
    <row r="4" s="287" customFormat="1" ht="22.5" customHeight="1" spans="1:2">
      <c r="A4" s="246" t="s">
        <v>5</v>
      </c>
      <c r="B4" s="273" t="s">
        <v>6</v>
      </c>
    </row>
    <row r="5" s="287" customFormat="1" ht="22.5" customHeight="1" spans="1:2">
      <c r="A5" s="261" t="s">
        <v>575</v>
      </c>
      <c r="B5" s="281"/>
    </row>
    <row r="6" s="287" customFormat="1" ht="22.5" customHeight="1" spans="1:2">
      <c r="A6" s="156" t="s">
        <v>576</v>
      </c>
      <c r="B6" s="282"/>
    </row>
    <row r="7" s="287" customFormat="1" ht="22.5" customHeight="1" spans="1:2">
      <c r="A7" s="261" t="s">
        <v>577</v>
      </c>
      <c r="B7" s="281"/>
    </row>
    <row r="8" s="287" customFormat="1" ht="22.5" customHeight="1" spans="1:2">
      <c r="A8" s="156" t="s">
        <v>578</v>
      </c>
      <c r="B8" s="282"/>
    </row>
    <row r="9" s="287" customFormat="1" ht="22.5" customHeight="1" spans="1:2">
      <c r="A9" s="156" t="s">
        <v>579</v>
      </c>
      <c r="B9" s="282"/>
    </row>
    <row r="10" s="288" customFormat="1" ht="22.5" customHeight="1" spans="1:2">
      <c r="A10" s="156" t="s">
        <v>580</v>
      </c>
      <c r="B10" s="282"/>
    </row>
    <row r="11" s="287" customFormat="1" ht="22.5" customHeight="1" spans="1:2">
      <c r="A11" s="261" t="s">
        <v>581</v>
      </c>
      <c r="B11" s="281">
        <f>B12+B13+B14</f>
        <v>173</v>
      </c>
    </row>
    <row r="12" s="288" customFormat="1" ht="22.5" customHeight="1" spans="1:2">
      <c r="A12" s="156" t="s">
        <v>582</v>
      </c>
      <c r="B12" s="282"/>
    </row>
    <row r="13" s="288" customFormat="1" ht="22.5" customHeight="1" spans="1:2">
      <c r="A13" s="156" t="s">
        <v>583</v>
      </c>
      <c r="B13" s="282"/>
    </row>
    <row r="14" s="288" customFormat="1" ht="22.5" customHeight="1" spans="1:2">
      <c r="A14" s="156" t="s">
        <v>584</v>
      </c>
      <c r="B14" s="282">
        <v>173</v>
      </c>
    </row>
    <row r="15" s="287" customFormat="1" ht="22.5" customHeight="1" spans="1:2">
      <c r="A15" s="261" t="s">
        <v>585</v>
      </c>
      <c r="B15" s="281"/>
    </row>
    <row r="16" s="288" customFormat="1" ht="22.5" customHeight="1" spans="1:2">
      <c r="A16" s="156" t="s">
        <v>586</v>
      </c>
      <c r="B16" s="282"/>
    </row>
    <row r="17" s="287" customFormat="1" ht="22.5" customHeight="1" spans="1:2">
      <c r="A17" s="261" t="s">
        <v>587</v>
      </c>
      <c r="B17" s="281">
        <f>B18+B21+B22</f>
        <v>62729</v>
      </c>
    </row>
    <row r="18" s="288" customFormat="1" ht="22.5" customHeight="1" spans="1:2">
      <c r="A18" s="156" t="s">
        <v>588</v>
      </c>
      <c r="B18" s="282">
        <v>60463</v>
      </c>
    </row>
    <row r="19" s="288" customFormat="1" ht="22.5" customHeight="1" spans="1:2">
      <c r="A19" s="156" t="s">
        <v>589</v>
      </c>
      <c r="B19" s="282"/>
    </row>
    <row r="20" s="288" customFormat="1" ht="22.5" customHeight="1" spans="1:2">
      <c r="A20" s="156" t="s">
        <v>590</v>
      </c>
      <c r="B20" s="282"/>
    </row>
    <row r="21" s="288" customFormat="1" ht="22.5" customHeight="1" spans="1:2">
      <c r="A21" s="156" t="s">
        <v>591</v>
      </c>
      <c r="B21" s="282">
        <v>2000</v>
      </c>
    </row>
    <row r="22" s="288" customFormat="1" ht="22.5" customHeight="1" spans="1:2">
      <c r="A22" s="156" t="s">
        <v>592</v>
      </c>
      <c r="B22" s="282">
        <v>266</v>
      </c>
    </row>
    <row r="23" s="288" customFormat="1" ht="22.5" customHeight="1" spans="1:2">
      <c r="A23" s="156" t="s">
        <v>593</v>
      </c>
      <c r="B23" s="282"/>
    </row>
    <row r="24" s="288" customFormat="1" ht="22.5" customHeight="1" spans="1:2">
      <c r="A24" s="156" t="s">
        <v>594</v>
      </c>
      <c r="B24" s="282"/>
    </row>
    <row r="25" s="288" customFormat="1" ht="22.5" customHeight="1" spans="1:2">
      <c r="A25" s="156" t="s">
        <v>595</v>
      </c>
      <c r="B25" s="282"/>
    </row>
    <row r="26" s="288" customFormat="1" ht="22.5" customHeight="1" spans="1:2">
      <c r="A26" s="156" t="s">
        <v>596</v>
      </c>
      <c r="B26" s="282"/>
    </row>
    <row r="27" s="288" customFormat="1" ht="22.5" customHeight="1" spans="1:2">
      <c r="A27" s="156" t="s">
        <v>597</v>
      </c>
      <c r="B27" s="282"/>
    </row>
    <row r="28" s="287" customFormat="1" ht="22.5" customHeight="1" spans="1:2">
      <c r="A28" s="261" t="s">
        <v>598</v>
      </c>
      <c r="B28" s="281">
        <f>B29+B30+B31+B32+B34+B33</f>
        <v>567</v>
      </c>
    </row>
    <row r="29" s="288" customFormat="1" ht="22.5" customHeight="1" spans="1:2">
      <c r="A29" s="156" t="s">
        <v>599</v>
      </c>
      <c r="B29" s="282"/>
    </row>
    <row r="30" s="288" customFormat="1" ht="22.5" customHeight="1" spans="1:2">
      <c r="A30" s="156" t="s">
        <v>600</v>
      </c>
      <c r="B30" s="282">
        <v>43</v>
      </c>
    </row>
    <row r="31" s="288" customFormat="1" ht="22.5" customHeight="1" spans="1:2">
      <c r="A31" s="156" t="s">
        <v>601</v>
      </c>
      <c r="B31" s="282"/>
    </row>
    <row r="32" s="288" customFormat="1" ht="22.5" customHeight="1" spans="1:2">
      <c r="A32" s="156" t="s">
        <v>602</v>
      </c>
      <c r="B32" s="282"/>
    </row>
    <row r="33" s="288" customFormat="1" ht="22.5" customHeight="1" spans="1:2">
      <c r="A33" s="156" t="s">
        <v>603</v>
      </c>
      <c r="B33" s="282">
        <v>342</v>
      </c>
    </row>
    <row r="34" s="288" customFormat="1" ht="22.5" customHeight="1" spans="1:2">
      <c r="A34" s="156" t="s">
        <v>584</v>
      </c>
      <c r="B34" s="282">
        <v>182</v>
      </c>
    </row>
    <row r="35" s="287" customFormat="1" ht="22.5" customHeight="1" spans="1:2">
      <c r="A35" s="261" t="s">
        <v>604</v>
      </c>
      <c r="B35" s="281"/>
    </row>
    <row r="36" s="288" customFormat="1" ht="22.5" customHeight="1" spans="1:2">
      <c r="A36" s="156" t="s">
        <v>605</v>
      </c>
      <c r="B36" s="282"/>
    </row>
    <row r="37" s="288" customFormat="1" ht="22.5" customHeight="1" spans="1:2">
      <c r="A37" s="156" t="s">
        <v>606</v>
      </c>
      <c r="B37" s="282"/>
    </row>
    <row r="38" s="288" customFormat="1" ht="22.5" customHeight="1" spans="1:2">
      <c r="A38" s="156" t="s">
        <v>607</v>
      </c>
      <c r="B38" s="282"/>
    </row>
    <row r="39" s="288" customFormat="1" ht="22.5" customHeight="1" spans="1:2">
      <c r="A39" s="156" t="s">
        <v>608</v>
      </c>
      <c r="B39" s="282"/>
    </row>
    <row r="40" s="288" customFormat="1" ht="22.5" customHeight="1" spans="1:2">
      <c r="A40" s="156" t="s">
        <v>609</v>
      </c>
      <c r="B40" s="282"/>
    </row>
    <row r="41" s="288" customFormat="1" ht="22.5" customHeight="1" spans="1:2">
      <c r="A41" s="156" t="s">
        <v>610</v>
      </c>
      <c r="B41" s="282"/>
    </row>
    <row r="42" s="287" customFormat="1" ht="22.5" customHeight="1" spans="1:2">
      <c r="A42" s="261" t="s">
        <v>611</v>
      </c>
      <c r="B42" s="281">
        <v>329</v>
      </c>
    </row>
    <row r="43" s="288" customFormat="1" ht="22.5" customHeight="1" spans="1:2">
      <c r="A43" s="156" t="s">
        <v>612</v>
      </c>
      <c r="B43" s="282"/>
    </row>
    <row r="44" s="288" customFormat="1" ht="22.5" customHeight="1" spans="1:2">
      <c r="A44" s="156" t="s">
        <v>584</v>
      </c>
      <c r="B44" s="282">
        <v>329</v>
      </c>
    </row>
    <row r="45" s="288" customFormat="1" ht="22.5" customHeight="1" spans="1:2">
      <c r="A45" s="261" t="s">
        <v>613</v>
      </c>
      <c r="B45" s="281">
        <v>255</v>
      </c>
    </row>
    <row r="46" s="288" customFormat="1" ht="22.5" customHeight="1" spans="1:2">
      <c r="A46" s="156" t="s">
        <v>584</v>
      </c>
      <c r="B46" s="282">
        <v>255</v>
      </c>
    </row>
    <row r="47" s="287" customFormat="1" ht="22.5" customHeight="1" spans="1:2">
      <c r="A47" s="261" t="s">
        <v>614</v>
      </c>
      <c r="B47" s="281">
        <f>B50</f>
        <v>272</v>
      </c>
    </row>
    <row r="48" s="288" customFormat="1" ht="22.5" customHeight="1" spans="1:2">
      <c r="A48" s="156" t="s">
        <v>615</v>
      </c>
      <c r="B48" s="282"/>
    </row>
    <row r="49" s="288" customFormat="1" ht="22.5" customHeight="1" spans="1:2">
      <c r="A49" s="156" t="s">
        <v>616</v>
      </c>
      <c r="B49" s="282"/>
    </row>
    <row r="50" s="288" customFormat="1" ht="22.5" customHeight="1" spans="1:2">
      <c r="A50" s="156" t="s">
        <v>617</v>
      </c>
      <c r="B50" s="282">
        <v>272</v>
      </c>
    </row>
    <row r="51" s="287" customFormat="1" ht="22.5" customHeight="1" spans="1:2">
      <c r="A51" s="261" t="s">
        <v>618</v>
      </c>
      <c r="B51" s="281">
        <f>B52</f>
        <v>23196</v>
      </c>
    </row>
    <row r="52" s="288" customFormat="1" ht="22.5" customHeight="1" spans="1:2">
      <c r="A52" s="156" t="s">
        <v>619</v>
      </c>
      <c r="B52" s="282">
        <v>23196</v>
      </c>
    </row>
    <row r="53" s="287" customFormat="1" ht="22.5" customHeight="1" spans="1:2">
      <c r="A53" s="261" t="s">
        <v>620</v>
      </c>
      <c r="B53" s="281"/>
    </row>
    <row r="54" s="288" customFormat="1" ht="22.5" customHeight="1" spans="1:2">
      <c r="A54" s="156" t="s">
        <v>621</v>
      </c>
      <c r="B54" s="282"/>
    </row>
    <row r="55" s="287" customFormat="1" ht="22.5" customHeight="1" spans="1:2">
      <c r="A55" s="261" t="s">
        <v>622</v>
      </c>
      <c r="B55" s="281"/>
    </row>
    <row r="56" s="288" customFormat="1" ht="22.5" customHeight="1" spans="1:2">
      <c r="A56" s="297"/>
      <c r="B56" s="273"/>
    </row>
    <row r="57" s="288" customFormat="1" ht="22.5" customHeight="1" spans="1:2">
      <c r="A57" s="246" t="s">
        <v>623</v>
      </c>
      <c r="B57" s="296">
        <f>B11+B51+B17+B28+B47+B45+B42</f>
        <v>87521</v>
      </c>
    </row>
    <row r="58" ht="24" customHeight="1"/>
    <row r="59" ht="24" customHeight="1"/>
    <row r="60" ht="24" customHeight="1"/>
    <row r="61" ht="24" customHeight="1" spans="1:1">
      <c r="A61" s="303"/>
    </row>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sheetData>
  <autoFilter ref="A4:IU57">
    <extLst/>
  </autoFilter>
  <mergeCells count="1">
    <mergeCell ref="A2:B2"/>
  </mergeCells>
  <pageMargins left="0.590203972313348" right="0.590203972313348" top="0.786707251090703" bottom="0.786707251090703" header="0.499937478012926" footer="0.499937478012926"/>
  <pageSetup paperSize="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5"/>
  <sheetViews>
    <sheetView showZeros="0" view="pageBreakPreview" zoomScaleNormal="100" workbookViewId="0">
      <selection activeCell="D12" sqref="D12"/>
    </sheetView>
  </sheetViews>
  <sheetFormatPr defaultColWidth="9" defaultRowHeight="14.25" outlineLevelCol="4"/>
  <cols>
    <col min="1" max="1" width="30.625" style="232" customWidth="1"/>
    <col min="2" max="2" width="12.625" style="252" customWidth="1"/>
    <col min="3" max="3" width="30.625" style="232" customWidth="1"/>
    <col min="4" max="4" width="12.625" style="298" customWidth="1"/>
    <col min="5" max="5" width="9.375" style="232" customWidth="1"/>
    <col min="6" max="255" width="9" style="232"/>
    <col min="256" max="16384" width="9" style="45"/>
  </cols>
  <sheetData>
    <row r="1" s="248" customFormat="1" ht="24" customHeight="1" spans="1:2">
      <c r="A1" s="146" t="s">
        <v>624</v>
      </c>
      <c r="B1" s="253"/>
    </row>
    <row r="2" s="235" customFormat="1" ht="42" customHeight="1" spans="1:4">
      <c r="A2" s="299" t="s">
        <v>625</v>
      </c>
      <c r="B2" s="300"/>
      <c r="C2" s="300"/>
      <c r="D2" s="300"/>
    </row>
    <row r="3" s="249" customFormat="1" ht="27" customHeight="1" spans="1:4">
      <c r="A3" s="256"/>
      <c r="B3" s="257"/>
      <c r="C3" s="256"/>
      <c r="D3" s="237" t="s">
        <v>4</v>
      </c>
    </row>
    <row r="4" s="250" customFormat="1" ht="30" customHeight="1" spans="1:4">
      <c r="A4" s="259" t="s">
        <v>69</v>
      </c>
      <c r="B4" s="260" t="s">
        <v>6</v>
      </c>
      <c r="C4" s="259" t="s">
        <v>70</v>
      </c>
      <c r="D4" s="260" t="s">
        <v>6</v>
      </c>
    </row>
    <row r="5" s="251" customFormat="1" ht="24" customHeight="1" spans="1:4">
      <c r="A5" s="261" t="s">
        <v>626</v>
      </c>
      <c r="B5" s="262">
        <v>82000</v>
      </c>
      <c r="C5" s="261" t="s">
        <v>627</v>
      </c>
      <c r="D5" s="262">
        <v>87521</v>
      </c>
    </row>
    <row r="6" s="251" customFormat="1" ht="24" customHeight="1" spans="1:4">
      <c r="A6" s="261" t="s">
        <v>73</v>
      </c>
      <c r="B6" s="262">
        <f>B8+B9</f>
        <v>28013</v>
      </c>
      <c r="C6" s="186" t="s">
        <v>74</v>
      </c>
      <c r="D6" s="262">
        <f>D7+D8</f>
        <v>21000</v>
      </c>
    </row>
    <row r="7" s="251" customFormat="1" ht="24" customHeight="1" spans="1:4">
      <c r="A7" s="264" t="s">
        <v>75</v>
      </c>
      <c r="B7" s="265"/>
      <c r="C7" s="264" t="s">
        <v>76</v>
      </c>
      <c r="D7" s="265"/>
    </row>
    <row r="8" s="251" customFormat="1" ht="24" customHeight="1" spans="1:4">
      <c r="A8" s="264" t="s">
        <v>83</v>
      </c>
      <c r="B8" s="265">
        <v>4817</v>
      </c>
      <c r="C8" s="264" t="s">
        <v>82</v>
      </c>
      <c r="D8" s="265">
        <v>21000</v>
      </c>
    </row>
    <row r="9" s="251" customFormat="1" ht="24" customHeight="1" spans="1:4">
      <c r="A9" s="264" t="s">
        <v>85</v>
      </c>
      <c r="B9" s="265">
        <v>23196</v>
      </c>
      <c r="C9" s="301" t="s">
        <v>102</v>
      </c>
      <c r="D9" s="263">
        <f>D10</f>
        <v>1492</v>
      </c>
    </row>
    <row r="10" s="251" customFormat="1" ht="24" customHeight="1" spans="1:4">
      <c r="A10" s="264" t="s">
        <v>93</v>
      </c>
      <c r="B10" s="265"/>
      <c r="C10" s="264" t="s">
        <v>628</v>
      </c>
      <c r="D10" s="265">
        <v>1492</v>
      </c>
    </row>
    <row r="11" s="251" customFormat="1" ht="24" customHeight="1" spans="1:4">
      <c r="A11" s="156" t="s">
        <v>629</v>
      </c>
      <c r="B11" s="265"/>
      <c r="C11" s="52" t="s">
        <v>112</v>
      </c>
      <c r="D11" s="265"/>
    </row>
    <row r="12" s="251" customFormat="1" ht="24" customHeight="1" spans="1:4">
      <c r="A12" s="52" t="s">
        <v>112</v>
      </c>
      <c r="B12" s="268"/>
      <c r="C12" s="52" t="s">
        <v>112</v>
      </c>
      <c r="D12" s="265"/>
    </row>
    <row r="13" s="251" customFormat="1" ht="24" customHeight="1" spans="1:4">
      <c r="A13" s="52" t="s">
        <v>112</v>
      </c>
      <c r="B13" s="193"/>
      <c r="C13" s="264"/>
      <c r="D13" s="265"/>
    </row>
    <row r="14" s="251" customFormat="1" ht="24" customHeight="1" spans="1:4">
      <c r="A14" s="270"/>
      <c r="B14" s="193"/>
      <c r="C14" s="302"/>
      <c r="D14" s="271"/>
    </row>
    <row r="15" s="251" customFormat="1" ht="24" customHeight="1" spans="1:4">
      <c r="A15" s="158" t="s">
        <v>117</v>
      </c>
      <c r="B15" s="193">
        <f>B5+B6</f>
        <v>110013</v>
      </c>
      <c r="C15" s="273" t="s">
        <v>118</v>
      </c>
      <c r="D15" s="263">
        <f>D5+D6+D9</f>
        <v>110013</v>
      </c>
    </row>
    <row r="16" s="251" customFormat="1" ht="24" customHeight="1" spans="1:4">
      <c r="A16" s="232"/>
      <c r="B16" s="252"/>
      <c r="C16" s="232"/>
      <c r="D16" s="298"/>
    </row>
    <row r="17" s="251" customFormat="1" ht="24" customHeight="1" spans="1:5">
      <c r="A17" s="232"/>
      <c r="B17" s="252"/>
      <c r="C17" s="232"/>
      <c r="D17" s="298"/>
      <c r="E17" s="272"/>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spans="1:1">
      <c r="A28" s="251"/>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590203972313348" right="0.590203972313348" top="0.786707251090703" bottom="0.786707251090703" header="0.499937478012926" footer="0.499937478012926"/>
  <pageSetup paperSize="9" scale="9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2" sqref="A32"/>
    </sheetView>
  </sheetViews>
  <sheetFormatPr defaultColWidth="9" defaultRowHeight="14.25"/>
  <cols>
    <col min="1" max="1" width="123.125" customWidth="1"/>
  </cols>
  <sheetData>
    <row r="1" ht="137" customHeight="1" spans="1:1">
      <c r="A1" s="139" t="s">
        <v>1</v>
      </c>
    </row>
  </sheetData>
  <pageMargins left="0.590203972313348" right="0.590203972313348" top="3.54191825145812" bottom="0.786707251090703" header="0.499937478012926" footer="0.499937478012926"/>
  <pageSetup paperSize="9" scale="6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8"/>
  <sheetViews>
    <sheetView showGridLines="0" showZeros="0" view="pageBreakPreview" zoomScale="85" zoomScaleNormal="85" workbookViewId="0">
      <selection activeCell="D13" sqref="D13"/>
    </sheetView>
  </sheetViews>
  <sheetFormatPr defaultColWidth="8.125" defaultRowHeight="14.25" outlineLevelCol="1"/>
  <cols>
    <col min="1" max="1" width="57.625" style="289" customWidth="1"/>
    <col min="2" max="2" width="25.625" style="289" customWidth="1"/>
    <col min="3" max="3" width="8.125" style="289"/>
    <col min="4" max="4" width="9.375" style="289" customWidth="1"/>
    <col min="5" max="255" width="8.125" style="289"/>
    <col min="256" max="16384" width="8.125" style="45"/>
  </cols>
  <sheetData>
    <row r="1" s="248" customFormat="1" ht="24" customHeight="1" spans="1:2">
      <c r="A1" s="146" t="s">
        <v>630</v>
      </c>
      <c r="B1" s="253"/>
    </row>
    <row r="2" s="285" customFormat="1" ht="42" customHeight="1" spans="1:2">
      <c r="A2" s="274" t="s">
        <v>631</v>
      </c>
      <c r="B2" s="290"/>
    </row>
    <row r="3" s="286" customFormat="1" ht="27" customHeight="1" spans="2:2">
      <c r="B3" s="237" t="s">
        <v>4</v>
      </c>
    </row>
    <row r="4" s="287" customFormat="1" ht="26" customHeight="1" spans="1:2">
      <c r="A4" s="246" t="s">
        <v>5</v>
      </c>
      <c r="B4" s="273" t="s">
        <v>6</v>
      </c>
    </row>
    <row r="5" s="287" customFormat="1" ht="24" customHeight="1" spans="1:2">
      <c r="A5" s="291" t="s">
        <v>555</v>
      </c>
      <c r="B5" s="292">
        <f>B10+B13</f>
        <v>82000</v>
      </c>
    </row>
    <row r="6" s="288" customFormat="1" ht="24" customHeight="1" spans="1:2">
      <c r="A6" s="293" t="s">
        <v>556</v>
      </c>
      <c r="B6" s="294"/>
    </row>
    <row r="7" s="288" customFormat="1" ht="24" customHeight="1" spans="1:2">
      <c r="A7" s="293" t="s">
        <v>557</v>
      </c>
      <c r="B7" s="294"/>
    </row>
    <row r="8" s="288" customFormat="1" ht="24" customHeight="1" spans="1:2">
      <c r="A8" s="293" t="s">
        <v>558</v>
      </c>
      <c r="B8" s="294"/>
    </row>
    <row r="9" s="288" customFormat="1" ht="24" customHeight="1" spans="1:2">
      <c r="A9" s="293" t="s">
        <v>559</v>
      </c>
      <c r="B9" s="294"/>
    </row>
    <row r="10" s="288" customFormat="1" ht="24" customHeight="1" spans="1:2">
      <c r="A10" s="293" t="s">
        <v>560</v>
      </c>
      <c r="B10" s="294">
        <v>80000</v>
      </c>
    </row>
    <row r="11" s="288" customFormat="1" ht="24" customHeight="1" spans="1:2">
      <c r="A11" s="293" t="s">
        <v>561</v>
      </c>
      <c r="B11" s="294"/>
    </row>
    <row r="12" s="288" customFormat="1" ht="24" customHeight="1" spans="1:2">
      <c r="A12" s="293" t="s">
        <v>562</v>
      </c>
      <c r="B12" s="295"/>
    </row>
    <row r="13" s="288" customFormat="1" ht="24" customHeight="1" spans="1:2">
      <c r="A13" s="293" t="s">
        <v>563</v>
      </c>
      <c r="B13" s="295">
        <v>2000</v>
      </c>
    </row>
    <row r="14" s="288" customFormat="1" ht="24" customHeight="1" spans="1:2">
      <c r="A14" s="293" t="s">
        <v>112</v>
      </c>
      <c r="B14" s="295"/>
    </row>
    <row r="15" s="288" customFormat="1" ht="24" customHeight="1" spans="1:2">
      <c r="A15" s="293" t="s">
        <v>112</v>
      </c>
      <c r="B15" s="295"/>
    </row>
    <row r="16" s="288" customFormat="1" ht="24" customHeight="1" spans="1:2">
      <c r="A16" s="293" t="s">
        <v>564</v>
      </c>
      <c r="B16" s="295"/>
    </row>
    <row r="17" s="287" customFormat="1" ht="24" customHeight="1" spans="1:2">
      <c r="A17" s="291" t="s">
        <v>565</v>
      </c>
      <c r="B17" s="296"/>
    </row>
    <row r="18" s="288" customFormat="1" ht="24" customHeight="1" spans="1:2">
      <c r="A18" s="293" t="s">
        <v>566</v>
      </c>
      <c r="B18" s="245"/>
    </row>
    <row r="19" s="288" customFormat="1" ht="24" customHeight="1" spans="1:2">
      <c r="A19" s="293" t="s">
        <v>567</v>
      </c>
      <c r="B19" s="245"/>
    </row>
    <row r="20" s="288" customFormat="1" ht="24" customHeight="1" spans="1:2">
      <c r="A20" s="293" t="s">
        <v>568</v>
      </c>
      <c r="B20" s="295"/>
    </row>
    <row r="21" s="288" customFormat="1" ht="24" customHeight="1" spans="1:2">
      <c r="A21" s="293" t="s">
        <v>569</v>
      </c>
      <c r="B21" s="245"/>
    </row>
    <row r="22" s="288" customFormat="1" ht="24" customHeight="1" spans="1:2">
      <c r="A22" s="293" t="s">
        <v>570</v>
      </c>
      <c r="B22" s="245"/>
    </row>
    <row r="23" s="288" customFormat="1" ht="24" customHeight="1" spans="1:2">
      <c r="A23" s="293" t="s">
        <v>112</v>
      </c>
      <c r="B23" s="295"/>
    </row>
    <row r="24" s="288" customFormat="1" ht="24" customHeight="1" spans="1:2">
      <c r="A24" s="293" t="s">
        <v>112</v>
      </c>
      <c r="B24" s="295"/>
    </row>
    <row r="25" s="288" customFormat="1" ht="24" customHeight="1" spans="1:2">
      <c r="A25" s="293" t="s">
        <v>571</v>
      </c>
      <c r="B25" s="295"/>
    </row>
    <row r="26" s="288" customFormat="1" ht="24" customHeight="1" spans="1:2">
      <c r="A26" s="297"/>
      <c r="B26" s="295"/>
    </row>
    <row r="27" s="287" customFormat="1" ht="24" customHeight="1" spans="1:2">
      <c r="A27" s="246" t="s">
        <v>572</v>
      </c>
      <c r="B27" s="296">
        <f>B5+B17</f>
        <v>82000</v>
      </c>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ageMargins left="0.590203972313348" right="0.590203972313348" top="0.786707251090703" bottom="0.786707251090703" header="0.499937478012926" footer="0.499937478012926"/>
  <pageSetup paperSize="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8"/>
  <sheetViews>
    <sheetView showZeros="0" view="pageBreakPreview" zoomScaleNormal="100" topLeftCell="A20" workbookViewId="0">
      <selection activeCell="B34" sqref="B34"/>
    </sheetView>
  </sheetViews>
  <sheetFormatPr defaultColWidth="9" defaultRowHeight="14.25" outlineLevelCol="1"/>
  <cols>
    <col min="1" max="1" width="57.625" style="233" customWidth="1"/>
    <col min="2" max="2" width="25.625" style="233" customWidth="1"/>
    <col min="3" max="16384" width="9" style="233"/>
  </cols>
  <sheetData>
    <row r="1" s="140" customFormat="1" ht="24" customHeight="1" spans="1:2">
      <c r="A1" s="146" t="s">
        <v>632</v>
      </c>
      <c r="B1" s="147"/>
    </row>
    <row r="2" s="230" customFormat="1" ht="42" customHeight="1" spans="1:2">
      <c r="A2" s="274" t="s">
        <v>633</v>
      </c>
      <c r="B2" s="274"/>
    </row>
    <row r="3" s="231" customFormat="1" ht="27" customHeight="1" spans="1:2">
      <c r="A3" s="236"/>
      <c r="B3" s="237" t="s">
        <v>4</v>
      </c>
    </row>
    <row r="4" ht="28" customHeight="1" spans="1:2">
      <c r="A4" s="275" t="s">
        <v>5</v>
      </c>
      <c r="B4" s="276" t="s">
        <v>6</v>
      </c>
    </row>
    <row r="5" ht="24" customHeight="1" spans="1:2">
      <c r="A5" s="277" t="s">
        <v>575</v>
      </c>
      <c r="B5" s="278"/>
    </row>
    <row r="6" ht="24" customHeight="1" spans="1:2">
      <c r="A6" s="277" t="s">
        <v>577</v>
      </c>
      <c r="B6" s="278"/>
    </row>
    <row r="7" ht="24" customHeight="1" spans="1:2">
      <c r="A7" s="277" t="s">
        <v>581</v>
      </c>
      <c r="B7" s="278">
        <v>173</v>
      </c>
    </row>
    <row r="8" ht="24" customHeight="1" spans="1:2">
      <c r="A8" s="277" t="s">
        <v>634</v>
      </c>
      <c r="B8" s="278">
        <f>B9+B13+B15</f>
        <v>62729</v>
      </c>
    </row>
    <row r="9" ht="24" customHeight="1" spans="1:2">
      <c r="A9" s="279" t="s">
        <v>635</v>
      </c>
      <c r="B9" s="280">
        <v>60463</v>
      </c>
    </row>
    <row r="10" ht="24" customHeight="1" spans="1:2">
      <c r="A10" s="279" t="s">
        <v>636</v>
      </c>
      <c r="B10" s="280">
        <v>56888</v>
      </c>
    </row>
    <row r="11" ht="24" customHeight="1" spans="1:2">
      <c r="A11" s="279" t="s">
        <v>637</v>
      </c>
      <c r="B11" s="280">
        <v>232</v>
      </c>
    </row>
    <row r="12" ht="24" customHeight="1" spans="1:2">
      <c r="A12" s="279" t="s">
        <v>638</v>
      </c>
      <c r="B12" s="280">
        <v>3343</v>
      </c>
    </row>
    <row r="13" ht="24" customHeight="1" spans="1:2">
      <c r="A13" s="279" t="s">
        <v>639</v>
      </c>
      <c r="B13" s="280">
        <f>B14</f>
        <v>2000</v>
      </c>
    </row>
    <row r="14" ht="24" customHeight="1" spans="1:2">
      <c r="A14" s="279" t="s">
        <v>640</v>
      </c>
      <c r="B14" s="280">
        <v>2000</v>
      </c>
    </row>
    <row r="15" ht="24" customHeight="1" spans="1:2">
      <c r="A15" s="279" t="s">
        <v>641</v>
      </c>
      <c r="B15" s="280">
        <v>266</v>
      </c>
    </row>
    <row r="16" ht="24" customHeight="1" spans="1:2">
      <c r="A16" s="279" t="s">
        <v>642</v>
      </c>
      <c r="B16" s="280">
        <v>266</v>
      </c>
    </row>
    <row r="17" ht="24" customHeight="1" spans="1:2">
      <c r="A17" s="277" t="s">
        <v>643</v>
      </c>
      <c r="B17" s="278">
        <f>B18+B20+B22+B24</f>
        <v>567</v>
      </c>
    </row>
    <row r="18" ht="24" customHeight="1" spans="1:2">
      <c r="A18" s="279" t="s">
        <v>644</v>
      </c>
      <c r="B18" s="280"/>
    </row>
    <row r="19" ht="24" customHeight="1" spans="1:2">
      <c r="A19" s="279" t="s">
        <v>645</v>
      </c>
      <c r="B19" s="280"/>
    </row>
    <row r="20" ht="24" customHeight="1" spans="1:2">
      <c r="A20" s="279" t="s">
        <v>646</v>
      </c>
      <c r="B20" s="280">
        <v>43</v>
      </c>
    </row>
    <row r="21" ht="24" customHeight="1" spans="1:2">
      <c r="A21" s="279" t="s">
        <v>647</v>
      </c>
      <c r="B21" s="280">
        <v>43</v>
      </c>
    </row>
    <row r="22" ht="24" customHeight="1" spans="1:2">
      <c r="A22" s="279" t="s">
        <v>648</v>
      </c>
      <c r="B22" s="280">
        <v>342</v>
      </c>
    </row>
    <row r="23" ht="24" customHeight="1" spans="1:2">
      <c r="A23" s="279" t="s">
        <v>649</v>
      </c>
      <c r="B23" s="280">
        <v>342</v>
      </c>
    </row>
    <row r="24" ht="24" customHeight="1" spans="1:2">
      <c r="A24" s="279" t="s">
        <v>650</v>
      </c>
      <c r="B24" s="280">
        <v>182</v>
      </c>
    </row>
    <row r="25" ht="24" customHeight="1" spans="1:2">
      <c r="A25" s="279" t="s">
        <v>651</v>
      </c>
      <c r="B25" s="280">
        <v>182</v>
      </c>
    </row>
    <row r="26" ht="24" customHeight="1" spans="1:2">
      <c r="A26" s="277" t="s">
        <v>652</v>
      </c>
      <c r="B26" s="280"/>
    </row>
    <row r="27" ht="24" customHeight="1" spans="1:2">
      <c r="A27" s="277" t="s">
        <v>653</v>
      </c>
      <c r="B27" s="281">
        <v>329</v>
      </c>
    </row>
    <row r="28" ht="24" customHeight="1" spans="1:2">
      <c r="A28" s="156" t="s">
        <v>654</v>
      </c>
      <c r="B28" s="282">
        <v>329</v>
      </c>
    </row>
    <row r="29" ht="24" customHeight="1" spans="1:2">
      <c r="A29" s="156" t="s">
        <v>655</v>
      </c>
      <c r="B29" s="282">
        <v>329</v>
      </c>
    </row>
    <row r="30" ht="24" customHeight="1" spans="1:2">
      <c r="A30" s="261" t="s">
        <v>613</v>
      </c>
      <c r="B30" s="281">
        <v>255</v>
      </c>
    </row>
    <row r="31" ht="24" customHeight="1" spans="1:2">
      <c r="A31" s="156" t="s">
        <v>654</v>
      </c>
      <c r="B31" s="282">
        <v>255</v>
      </c>
    </row>
    <row r="32" ht="24" customHeight="1" spans="1:2">
      <c r="A32" s="156" t="s">
        <v>656</v>
      </c>
      <c r="B32" s="282">
        <v>255</v>
      </c>
    </row>
    <row r="33" ht="24" customHeight="1" spans="1:2">
      <c r="A33" s="277" t="s">
        <v>657</v>
      </c>
      <c r="B33" s="278">
        <f>B34</f>
        <v>272</v>
      </c>
    </row>
    <row r="34" ht="24" customHeight="1" spans="1:2">
      <c r="A34" s="279" t="s">
        <v>658</v>
      </c>
      <c r="B34" s="280">
        <f>B35+B36</f>
        <v>272</v>
      </c>
    </row>
    <row r="35" ht="24" customHeight="1" spans="1:2">
      <c r="A35" s="279" t="s">
        <v>659</v>
      </c>
      <c r="B35" s="280">
        <v>156</v>
      </c>
    </row>
    <row r="36" ht="24" customHeight="1" spans="1:2">
      <c r="A36" s="279" t="s">
        <v>660</v>
      </c>
      <c r="B36" s="280">
        <v>116</v>
      </c>
    </row>
    <row r="37" ht="24" customHeight="1" spans="1:2">
      <c r="A37" s="277" t="s">
        <v>661</v>
      </c>
      <c r="B37" s="278">
        <f>B38</f>
        <v>23196</v>
      </c>
    </row>
    <row r="38" ht="24" customHeight="1" spans="1:2">
      <c r="A38" s="279" t="s">
        <v>662</v>
      </c>
      <c r="B38" s="280">
        <v>23196</v>
      </c>
    </row>
    <row r="39" ht="24" customHeight="1" spans="1:2">
      <c r="A39" s="283" t="s">
        <v>663</v>
      </c>
      <c r="B39" s="284">
        <f>B7+B8+B17+B33+B37+B30+B27</f>
        <v>87521</v>
      </c>
    </row>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ageMargins left="0.590203972313348" right="0.590203972313348" top="0.786707251090703" bottom="0.786707251090703" header="0.499937478012926" footer="0.499937478012926"/>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2"/>
  <sheetViews>
    <sheetView showZeros="0" view="pageBreakPreview" zoomScaleNormal="100" workbookViewId="0">
      <selection activeCell="D14" sqref="D14"/>
    </sheetView>
  </sheetViews>
  <sheetFormatPr defaultColWidth="9" defaultRowHeight="14.25" outlineLevelCol="5"/>
  <cols>
    <col min="1" max="1" width="30.625" style="232" customWidth="1"/>
    <col min="2" max="2" width="14.75" style="252" customWidth="1"/>
    <col min="3" max="3" width="30.625" style="232" customWidth="1"/>
    <col min="4" max="4" width="13.75" style="252" customWidth="1"/>
    <col min="5" max="16384" width="9" style="232"/>
  </cols>
  <sheetData>
    <row r="1" s="248" customFormat="1" ht="24" customHeight="1" spans="1:3">
      <c r="A1" s="146" t="s">
        <v>664</v>
      </c>
      <c r="B1" s="253"/>
      <c r="C1" s="253"/>
    </row>
    <row r="2" s="235" customFormat="1" ht="42" customHeight="1" spans="1:4">
      <c r="A2" s="254" t="s">
        <v>665</v>
      </c>
      <c r="B2" s="255"/>
      <c r="C2" s="255"/>
      <c r="D2" s="255"/>
    </row>
    <row r="3" s="249" customFormat="1" ht="27" customHeight="1" spans="1:4">
      <c r="A3" s="256"/>
      <c r="B3" s="257"/>
      <c r="C3" s="258" t="s">
        <v>4</v>
      </c>
      <c r="D3" s="258"/>
    </row>
    <row r="4" s="250" customFormat="1" ht="30" customHeight="1" spans="1:4">
      <c r="A4" s="259" t="s">
        <v>69</v>
      </c>
      <c r="B4" s="260" t="s">
        <v>6</v>
      </c>
      <c r="C4" s="259" t="s">
        <v>70</v>
      </c>
      <c r="D4" s="260" t="s">
        <v>6</v>
      </c>
    </row>
    <row r="5" s="251" customFormat="1" ht="24" customHeight="1" spans="1:4">
      <c r="A5" s="261" t="s">
        <v>626</v>
      </c>
      <c r="B5" s="262">
        <v>82000</v>
      </c>
      <c r="C5" s="261" t="s">
        <v>627</v>
      </c>
      <c r="D5" s="262">
        <v>87521</v>
      </c>
    </row>
    <row r="6" s="251" customFormat="1" ht="24" customHeight="1" spans="1:4">
      <c r="A6" s="261" t="s">
        <v>73</v>
      </c>
      <c r="B6" s="263">
        <f>B10+B9</f>
        <v>28013</v>
      </c>
      <c r="C6" s="261" t="s">
        <v>74</v>
      </c>
      <c r="D6" s="262">
        <f>D8+D9</f>
        <v>21000</v>
      </c>
    </row>
    <row r="7" s="251" customFormat="1" ht="24" customHeight="1" spans="1:4">
      <c r="A7" s="264" t="s">
        <v>75</v>
      </c>
      <c r="B7" s="265"/>
      <c r="C7" s="266" t="s">
        <v>383</v>
      </c>
      <c r="D7" s="262"/>
    </row>
    <row r="8" s="251" customFormat="1" ht="24" customHeight="1" spans="1:4">
      <c r="A8" s="264" t="s">
        <v>386</v>
      </c>
      <c r="B8" s="265"/>
      <c r="C8" s="266" t="s">
        <v>76</v>
      </c>
      <c r="D8" s="265"/>
    </row>
    <row r="9" s="251" customFormat="1" ht="24" customHeight="1" spans="1:4">
      <c r="A9" s="264" t="s">
        <v>83</v>
      </c>
      <c r="B9" s="265">
        <v>4817</v>
      </c>
      <c r="C9" s="266" t="s">
        <v>82</v>
      </c>
      <c r="D9" s="265">
        <v>21000</v>
      </c>
    </row>
    <row r="10" s="251" customFormat="1" ht="24" customHeight="1" spans="1:4">
      <c r="A10" s="264" t="s">
        <v>85</v>
      </c>
      <c r="B10" s="265">
        <v>23196</v>
      </c>
      <c r="C10" s="266" t="s">
        <v>389</v>
      </c>
      <c r="D10" s="263"/>
    </row>
    <row r="11" s="251" customFormat="1" ht="24" customHeight="1" spans="1:4">
      <c r="A11" s="264" t="s">
        <v>93</v>
      </c>
      <c r="B11" s="265"/>
      <c r="C11" s="267" t="s">
        <v>102</v>
      </c>
      <c r="D11" s="265">
        <f>D12</f>
        <v>1492</v>
      </c>
    </row>
    <row r="12" s="251" customFormat="1" ht="24" customHeight="1" spans="1:4">
      <c r="A12" s="156" t="s">
        <v>629</v>
      </c>
      <c r="B12" s="265"/>
      <c r="C12" s="264" t="s">
        <v>628</v>
      </c>
      <c r="D12" s="265">
        <v>1492</v>
      </c>
    </row>
    <row r="13" s="251" customFormat="1" ht="24" customHeight="1" spans="1:4">
      <c r="A13" s="52" t="s">
        <v>112</v>
      </c>
      <c r="B13" s="268"/>
      <c r="C13" s="269" t="s">
        <v>112</v>
      </c>
      <c r="D13" s="265"/>
    </row>
    <row r="14" s="251" customFormat="1" ht="24" customHeight="1" spans="1:4">
      <c r="A14" s="52" t="s">
        <v>112</v>
      </c>
      <c r="B14" s="264"/>
      <c r="C14" s="52" t="s">
        <v>112</v>
      </c>
      <c r="D14" s="265"/>
    </row>
    <row r="15" s="251" customFormat="1" ht="24" customHeight="1" spans="1:6">
      <c r="A15" s="59"/>
      <c r="B15" s="263"/>
      <c r="C15" s="270"/>
      <c r="D15" s="271"/>
      <c r="E15" s="272"/>
      <c r="F15" s="272"/>
    </row>
    <row r="16" s="251" customFormat="1" ht="24" customHeight="1" spans="1:6">
      <c r="A16" s="273" t="s">
        <v>117</v>
      </c>
      <c r="B16" s="263">
        <f>B5+B6</f>
        <v>110013</v>
      </c>
      <c r="C16" s="273" t="s">
        <v>118</v>
      </c>
      <c r="D16" s="263">
        <f>D5+D6+D11</f>
        <v>110013</v>
      </c>
      <c r="E16" s="272"/>
      <c r="F16" s="272"/>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spans="1:1">
      <c r="A30" s="251"/>
    </row>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sheetData>
  <mergeCells count="2">
    <mergeCell ref="A2:D2"/>
    <mergeCell ref="C3:D3"/>
  </mergeCells>
  <pageMargins left="0.590203972313348" right="0.590203972313348" top="0.786707251090703" bottom="0.786707251090703" header="0.499937478012926" footer="0.499937478012926"/>
  <pageSetup paperSize="9" scale="94"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U98"/>
  <sheetViews>
    <sheetView showZeros="0" view="pageBreakPreview" zoomScaleNormal="100" workbookViewId="0">
      <selection activeCell="A2" sqref="A2:B2"/>
    </sheetView>
  </sheetViews>
  <sheetFormatPr defaultColWidth="9" defaultRowHeight="14.25"/>
  <cols>
    <col min="1" max="1" width="57.625" style="233" customWidth="1"/>
    <col min="2" max="2" width="25.625" style="233" customWidth="1"/>
    <col min="3" max="16384" width="9" style="233"/>
  </cols>
  <sheetData>
    <row r="1" s="140" customFormat="1" ht="24" customHeight="1" spans="1:2">
      <c r="A1" s="146" t="s">
        <v>666</v>
      </c>
      <c r="B1" s="147"/>
    </row>
    <row r="2" s="230" customFormat="1" ht="60" customHeight="1" spans="1:2">
      <c r="A2" s="234" t="s">
        <v>667</v>
      </c>
      <c r="B2" s="235"/>
    </row>
    <row r="3" s="231" customFormat="1" ht="27" customHeight="1" spans="1:2">
      <c r="A3" s="236"/>
      <c r="B3" s="237" t="s">
        <v>4</v>
      </c>
    </row>
    <row r="4" ht="25" customHeight="1" spans="1:2">
      <c r="A4" s="162" t="s">
        <v>668</v>
      </c>
      <c r="B4" s="238" t="s">
        <v>6</v>
      </c>
    </row>
    <row r="5" s="232" customFormat="1" ht="24" customHeight="1" spans="1:203">
      <c r="A5" s="239" t="s">
        <v>669</v>
      </c>
      <c r="B5" s="240"/>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233"/>
      <c r="BP5" s="233"/>
      <c r="BQ5" s="233"/>
      <c r="BR5" s="233"/>
      <c r="BS5" s="233"/>
      <c r="BT5" s="233"/>
      <c r="BU5" s="233"/>
      <c r="BV5" s="233"/>
      <c r="BW5" s="233"/>
      <c r="BX5" s="233"/>
      <c r="BY5" s="233"/>
      <c r="BZ5" s="233"/>
      <c r="CA5" s="233"/>
      <c r="CB5" s="233"/>
      <c r="CC5" s="233"/>
      <c r="CD5" s="233"/>
      <c r="CE5" s="233"/>
      <c r="CF5" s="233"/>
      <c r="CG5" s="233"/>
      <c r="CH5" s="233"/>
      <c r="CI5" s="233"/>
      <c r="CJ5" s="233"/>
      <c r="CK5" s="233"/>
      <c r="CL5" s="233"/>
      <c r="CM5" s="233"/>
      <c r="CN5" s="233"/>
      <c r="CO5" s="233"/>
      <c r="CP5" s="233"/>
      <c r="CQ5" s="233"/>
      <c r="CR5" s="233"/>
      <c r="CS5" s="233"/>
      <c r="CT5" s="233"/>
      <c r="CU5" s="233"/>
      <c r="CV5" s="233"/>
      <c r="CW5" s="233"/>
      <c r="CX5" s="233"/>
      <c r="CY5" s="233"/>
      <c r="CZ5" s="233"/>
      <c r="DA5" s="233"/>
      <c r="DB5" s="233"/>
      <c r="DC5" s="233"/>
      <c r="DD5" s="233"/>
      <c r="DE5" s="233"/>
      <c r="DF5" s="233"/>
      <c r="DG5" s="233"/>
      <c r="DH5" s="233"/>
      <c r="DI5" s="233"/>
      <c r="DJ5" s="233"/>
      <c r="DK5" s="233"/>
      <c r="DL5" s="233"/>
      <c r="DM5" s="233"/>
      <c r="DN5" s="233"/>
      <c r="DO5" s="233"/>
      <c r="DP5" s="233"/>
      <c r="DQ5" s="233"/>
      <c r="DR5" s="233"/>
      <c r="DS5" s="233"/>
      <c r="DT5" s="233"/>
      <c r="DU5" s="233"/>
      <c r="DV5" s="233"/>
      <c r="DW5" s="233"/>
      <c r="DX5" s="233"/>
      <c r="DY5" s="233"/>
      <c r="DZ5" s="233"/>
      <c r="EA5" s="233"/>
      <c r="EB5" s="233"/>
      <c r="EC5" s="233"/>
      <c r="ED5" s="233"/>
      <c r="EE5" s="233"/>
      <c r="EF5" s="233"/>
      <c r="EG5" s="233"/>
      <c r="EH5" s="233"/>
      <c r="EI5" s="233"/>
      <c r="EJ5" s="233"/>
      <c r="EK5" s="233"/>
      <c r="EL5" s="233"/>
      <c r="EM5" s="233"/>
      <c r="EN5" s="233"/>
      <c r="EO5" s="233"/>
      <c r="EP5" s="233"/>
      <c r="EQ5" s="233"/>
      <c r="ER5" s="233"/>
      <c r="ES5" s="233"/>
      <c r="ET5" s="233"/>
      <c r="EU5" s="233"/>
      <c r="EV5" s="233"/>
      <c r="EW5" s="233"/>
      <c r="EX5" s="233"/>
      <c r="EY5" s="233"/>
      <c r="EZ5" s="233"/>
      <c r="FA5" s="233"/>
      <c r="FB5" s="233"/>
      <c r="FC5" s="233"/>
      <c r="FD5" s="233"/>
      <c r="FE5" s="233"/>
      <c r="FF5" s="233"/>
      <c r="FG5" s="233"/>
      <c r="FH5" s="233"/>
      <c r="FI5" s="233"/>
      <c r="FJ5" s="233"/>
      <c r="FK5" s="233"/>
      <c r="FL5" s="233"/>
      <c r="FM5" s="233"/>
      <c r="FN5" s="233"/>
      <c r="FO5" s="233"/>
      <c r="FP5" s="233"/>
      <c r="FQ5" s="233"/>
      <c r="FR5" s="233"/>
      <c r="FS5" s="233"/>
      <c r="FT5" s="233"/>
      <c r="FU5" s="233"/>
      <c r="FV5" s="233"/>
      <c r="FW5" s="233"/>
      <c r="FX5" s="233"/>
      <c r="FY5" s="233"/>
      <c r="FZ5" s="233"/>
      <c r="GA5" s="233"/>
      <c r="GB5" s="233"/>
      <c r="GC5" s="233"/>
      <c r="GD5" s="233"/>
      <c r="GE5" s="233"/>
      <c r="GF5" s="233"/>
      <c r="GG5" s="233"/>
      <c r="GH5" s="233"/>
      <c r="GI5" s="233"/>
      <c r="GJ5" s="233"/>
      <c r="GK5" s="233"/>
      <c r="GL5" s="233"/>
      <c r="GM5" s="233"/>
      <c r="GN5" s="233"/>
      <c r="GO5" s="233"/>
      <c r="GP5" s="233"/>
      <c r="GQ5" s="233"/>
      <c r="GR5" s="233"/>
      <c r="GS5" s="233"/>
      <c r="GT5" s="233"/>
      <c r="GU5" s="233"/>
    </row>
    <row r="6" s="232" customFormat="1" ht="24" customHeight="1" spans="1:203">
      <c r="A6" s="241" t="s">
        <v>670</v>
      </c>
      <c r="B6" s="242"/>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233"/>
      <c r="BQ6" s="233"/>
      <c r="BR6" s="233"/>
      <c r="BS6" s="233"/>
      <c r="BT6" s="233"/>
      <c r="BU6" s="233"/>
      <c r="BV6" s="233"/>
      <c r="BW6" s="233"/>
      <c r="BX6" s="233"/>
      <c r="BY6" s="233"/>
      <c r="BZ6" s="233"/>
      <c r="CA6" s="233"/>
      <c r="CB6" s="233"/>
      <c r="CC6" s="233"/>
      <c r="CD6" s="233"/>
      <c r="CE6" s="233"/>
      <c r="CF6" s="233"/>
      <c r="CG6" s="233"/>
      <c r="CH6" s="233"/>
      <c r="CI6" s="233"/>
      <c r="CJ6" s="233"/>
      <c r="CK6" s="233"/>
      <c r="CL6" s="233"/>
      <c r="CM6" s="233"/>
      <c r="CN6" s="233"/>
      <c r="CO6" s="233"/>
      <c r="CP6" s="233"/>
      <c r="CQ6" s="233"/>
      <c r="CR6" s="233"/>
      <c r="CS6" s="233"/>
      <c r="CT6" s="233"/>
      <c r="CU6" s="233"/>
      <c r="CV6" s="233"/>
      <c r="CW6" s="233"/>
      <c r="CX6" s="233"/>
      <c r="CY6" s="233"/>
      <c r="CZ6" s="233"/>
      <c r="DA6" s="233"/>
      <c r="DB6" s="233"/>
      <c r="DC6" s="233"/>
      <c r="DD6" s="233"/>
      <c r="DE6" s="233"/>
      <c r="DF6" s="233"/>
      <c r="DG6" s="233"/>
      <c r="DH6" s="233"/>
      <c r="DI6" s="233"/>
      <c r="DJ6" s="233"/>
      <c r="DK6" s="233"/>
      <c r="DL6" s="233"/>
      <c r="DM6" s="233"/>
      <c r="DN6" s="233"/>
      <c r="DO6" s="233"/>
      <c r="DP6" s="233"/>
      <c r="DQ6" s="233"/>
      <c r="DR6" s="233"/>
      <c r="DS6" s="233"/>
      <c r="DT6" s="233"/>
      <c r="DU6" s="233"/>
      <c r="DV6" s="233"/>
      <c r="DW6" s="233"/>
      <c r="DX6" s="233"/>
      <c r="DY6" s="233"/>
      <c r="DZ6" s="233"/>
      <c r="EA6" s="233"/>
      <c r="EB6" s="233"/>
      <c r="EC6" s="233"/>
      <c r="ED6" s="233"/>
      <c r="EE6" s="233"/>
      <c r="EF6" s="233"/>
      <c r="EG6" s="233"/>
      <c r="EH6" s="233"/>
      <c r="EI6" s="233"/>
      <c r="EJ6" s="233"/>
      <c r="EK6" s="233"/>
      <c r="EL6" s="233"/>
      <c r="EM6" s="233"/>
      <c r="EN6" s="233"/>
      <c r="EO6" s="233"/>
      <c r="EP6" s="233"/>
      <c r="EQ6" s="233"/>
      <c r="ER6" s="233"/>
      <c r="ES6" s="233"/>
      <c r="ET6" s="233"/>
      <c r="EU6" s="233"/>
      <c r="EV6" s="233"/>
      <c r="EW6" s="233"/>
      <c r="EX6" s="233"/>
      <c r="EY6" s="233"/>
      <c r="EZ6" s="233"/>
      <c r="FA6" s="233"/>
      <c r="FB6" s="233"/>
      <c r="FC6" s="233"/>
      <c r="FD6" s="233"/>
      <c r="FE6" s="233"/>
      <c r="FF6" s="233"/>
      <c r="FG6" s="233"/>
      <c r="FH6" s="233"/>
      <c r="FI6" s="233"/>
      <c r="FJ6" s="233"/>
      <c r="FK6" s="233"/>
      <c r="FL6" s="233"/>
      <c r="FM6" s="233"/>
      <c r="FN6" s="233"/>
      <c r="FO6" s="233"/>
      <c r="FP6" s="233"/>
      <c r="FQ6" s="233"/>
      <c r="FR6" s="233"/>
      <c r="FS6" s="233"/>
      <c r="FT6" s="233"/>
      <c r="FU6" s="233"/>
      <c r="FV6" s="233"/>
      <c r="FW6" s="233"/>
      <c r="FX6" s="233"/>
      <c r="FY6" s="233"/>
      <c r="FZ6" s="233"/>
      <c r="GA6" s="233"/>
      <c r="GB6" s="233"/>
      <c r="GC6" s="233"/>
      <c r="GD6" s="233"/>
      <c r="GE6" s="233"/>
      <c r="GF6" s="233"/>
      <c r="GG6" s="233"/>
      <c r="GH6" s="233"/>
      <c r="GI6" s="233"/>
      <c r="GJ6" s="233"/>
      <c r="GK6" s="233"/>
      <c r="GL6" s="233"/>
      <c r="GM6" s="233"/>
      <c r="GN6" s="233"/>
      <c r="GO6" s="233"/>
      <c r="GP6" s="233"/>
      <c r="GQ6" s="233"/>
      <c r="GR6" s="233"/>
      <c r="GS6" s="233"/>
      <c r="GT6" s="233"/>
      <c r="GU6" s="233"/>
    </row>
    <row r="7" s="232" customFormat="1" ht="24" customHeight="1" spans="1:203">
      <c r="A7" s="241" t="s">
        <v>671</v>
      </c>
      <c r="B7" s="242"/>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3"/>
      <c r="BG7" s="233"/>
      <c r="BH7" s="233"/>
      <c r="BI7" s="233"/>
      <c r="BJ7" s="233"/>
      <c r="BK7" s="233"/>
      <c r="BL7" s="233"/>
      <c r="BM7" s="233"/>
      <c r="BN7" s="233"/>
      <c r="BO7" s="233"/>
      <c r="BP7" s="233"/>
      <c r="BQ7" s="233"/>
      <c r="BR7" s="233"/>
      <c r="BS7" s="233"/>
      <c r="BT7" s="233"/>
      <c r="BU7" s="233"/>
      <c r="BV7" s="233"/>
      <c r="BW7" s="233"/>
      <c r="BX7" s="233"/>
      <c r="BY7" s="233"/>
      <c r="BZ7" s="233"/>
      <c r="CA7" s="233"/>
      <c r="CB7" s="233"/>
      <c r="CC7" s="233"/>
      <c r="CD7" s="233"/>
      <c r="CE7" s="233"/>
      <c r="CF7" s="233"/>
      <c r="CG7" s="233"/>
      <c r="CH7" s="233"/>
      <c r="CI7" s="233"/>
      <c r="CJ7" s="233"/>
      <c r="CK7" s="233"/>
      <c r="CL7" s="233"/>
      <c r="CM7" s="233"/>
      <c r="CN7" s="233"/>
      <c r="CO7" s="233"/>
      <c r="CP7" s="233"/>
      <c r="CQ7" s="233"/>
      <c r="CR7" s="233"/>
      <c r="CS7" s="233"/>
      <c r="CT7" s="233"/>
      <c r="CU7" s="233"/>
      <c r="CV7" s="233"/>
      <c r="CW7" s="233"/>
      <c r="CX7" s="233"/>
      <c r="CY7" s="233"/>
      <c r="CZ7" s="233"/>
      <c r="DA7" s="233"/>
      <c r="DB7" s="233"/>
      <c r="DC7" s="233"/>
      <c r="DD7" s="233"/>
      <c r="DE7" s="233"/>
      <c r="DF7" s="233"/>
      <c r="DG7" s="233"/>
      <c r="DH7" s="233"/>
      <c r="DI7" s="233"/>
      <c r="DJ7" s="233"/>
      <c r="DK7" s="233"/>
      <c r="DL7" s="233"/>
      <c r="DM7" s="233"/>
      <c r="DN7" s="233"/>
      <c r="DO7" s="233"/>
      <c r="DP7" s="233"/>
      <c r="DQ7" s="233"/>
      <c r="DR7" s="233"/>
      <c r="DS7" s="233"/>
      <c r="DT7" s="233"/>
      <c r="DU7" s="233"/>
      <c r="DV7" s="233"/>
      <c r="DW7" s="233"/>
      <c r="DX7" s="233"/>
      <c r="DY7" s="233"/>
      <c r="DZ7" s="233"/>
      <c r="EA7" s="233"/>
      <c r="EB7" s="233"/>
      <c r="EC7" s="233"/>
      <c r="ED7" s="233"/>
      <c r="EE7" s="233"/>
      <c r="EF7" s="233"/>
      <c r="EG7" s="233"/>
      <c r="EH7" s="233"/>
      <c r="EI7" s="233"/>
      <c r="EJ7" s="233"/>
      <c r="EK7" s="233"/>
      <c r="EL7" s="233"/>
      <c r="EM7" s="233"/>
      <c r="EN7" s="233"/>
      <c r="EO7" s="233"/>
      <c r="EP7" s="233"/>
      <c r="EQ7" s="233"/>
      <c r="ER7" s="233"/>
      <c r="ES7" s="233"/>
      <c r="ET7" s="233"/>
      <c r="EU7" s="233"/>
      <c r="EV7" s="233"/>
      <c r="EW7" s="233"/>
      <c r="EX7" s="233"/>
      <c r="EY7" s="233"/>
      <c r="EZ7" s="233"/>
      <c r="FA7" s="233"/>
      <c r="FB7" s="233"/>
      <c r="FC7" s="233"/>
      <c r="FD7" s="233"/>
      <c r="FE7" s="233"/>
      <c r="FF7" s="233"/>
      <c r="FG7" s="233"/>
      <c r="FH7" s="233"/>
      <c r="FI7" s="233"/>
      <c r="FJ7" s="233"/>
      <c r="FK7" s="233"/>
      <c r="FL7" s="233"/>
      <c r="FM7" s="233"/>
      <c r="FN7" s="233"/>
      <c r="FO7" s="233"/>
      <c r="FP7" s="233"/>
      <c r="FQ7" s="233"/>
      <c r="FR7" s="233"/>
      <c r="FS7" s="233"/>
      <c r="FT7" s="233"/>
      <c r="FU7" s="233"/>
      <c r="FV7" s="233"/>
      <c r="FW7" s="233"/>
      <c r="FX7" s="233"/>
      <c r="FY7" s="233"/>
      <c r="FZ7" s="233"/>
      <c r="GA7" s="233"/>
      <c r="GB7" s="233"/>
      <c r="GC7" s="233"/>
      <c r="GD7" s="233"/>
      <c r="GE7" s="233"/>
      <c r="GF7" s="233"/>
      <c r="GG7" s="233"/>
      <c r="GH7" s="233"/>
      <c r="GI7" s="233"/>
      <c r="GJ7" s="233"/>
      <c r="GK7" s="233"/>
      <c r="GL7" s="233"/>
      <c r="GM7" s="233"/>
      <c r="GN7" s="233"/>
      <c r="GO7" s="233"/>
      <c r="GP7" s="233"/>
      <c r="GQ7" s="233"/>
      <c r="GR7" s="233"/>
      <c r="GS7" s="233"/>
      <c r="GT7" s="233"/>
      <c r="GU7" s="233"/>
    </row>
    <row r="8" s="232" customFormat="1" ht="24" customHeight="1" spans="1:203">
      <c r="A8" s="241" t="s">
        <v>112</v>
      </c>
      <c r="B8" s="242"/>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3"/>
      <c r="BI8" s="233"/>
      <c r="BJ8" s="233"/>
      <c r="BK8" s="233"/>
      <c r="BL8" s="233"/>
      <c r="BM8" s="233"/>
      <c r="BN8" s="233"/>
      <c r="BO8" s="233"/>
      <c r="BP8" s="233"/>
      <c r="BQ8" s="233"/>
      <c r="BR8" s="233"/>
      <c r="BS8" s="233"/>
      <c r="BT8" s="233"/>
      <c r="BU8" s="233"/>
      <c r="BV8" s="233"/>
      <c r="BW8" s="233"/>
      <c r="BX8" s="233"/>
      <c r="BY8" s="233"/>
      <c r="BZ8" s="233"/>
      <c r="CA8" s="233"/>
      <c r="CB8" s="233"/>
      <c r="CC8" s="233"/>
      <c r="CD8" s="233"/>
      <c r="CE8" s="233"/>
      <c r="CF8" s="233"/>
      <c r="CG8" s="233"/>
      <c r="CH8" s="233"/>
      <c r="CI8" s="233"/>
      <c r="CJ8" s="233"/>
      <c r="CK8" s="233"/>
      <c r="CL8" s="233"/>
      <c r="CM8" s="233"/>
      <c r="CN8" s="233"/>
      <c r="CO8" s="233"/>
      <c r="CP8" s="233"/>
      <c r="CQ8" s="233"/>
      <c r="CR8" s="233"/>
      <c r="CS8" s="233"/>
      <c r="CT8" s="233"/>
      <c r="CU8" s="233"/>
      <c r="CV8" s="233"/>
      <c r="CW8" s="233"/>
      <c r="CX8" s="233"/>
      <c r="CY8" s="233"/>
      <c r="CZ8" s="233"/>
      <c r="DA8" s="233"/>
      <c r="DB8" s="233"/>
      <c r="DC8" s="233"/>
      <c r="DD8" s="233"/>
      <c r="DE8" s="233"/>
      <c r="DF8" s="233"/>
      <c r="DG8" s="233"/>
      <c r="DH8" s="233"/>
      <c r="DI8" s="233"/>
      <c r="DJ8" s="233"/>
      <c r="DK8" s="233"/>
      <c r="DL8" s="233"/>
      <c r="DM8" s="233"/>
      <c r="DN8" s="233"/>
      <c r="DO8" s="233"/>
      <c r="DP8" s="233"/>
      <c r="DQ8" s="233"/>
      <c r="DR8" s="233"/>
      <c r="DS8" s="233"/>
      <c r="DT8" s="233"/>
      <c r="DU8" s="233"/>
      <c r="DV8" s="233"/>
      <c r="DW8" s="233"/>
      <c r="DX8" s="233"/>
      <c r="DY8" s="233"/>
      <c r="DZ8" s="233"/>
      <c r="EA8" s="233"/>
      <c r="EB8" s="233"/>
      <c r="EC8" s="233"/>
      <c r="ED8" s="233"/>
      <c r="EE8" s="233"/>
      <c r="EF8" s="233"/>
      <c r="EG8" s="233"/>
      <c r="EH8" s="233"/>
      <c r="EI8" s="233"/>
      <c r="EJ8" s="233"/>
      <c r="EK8" s="233"/>
      <c r="EL8" s="233"/>
      <c r="EM8" s="233"/>
      <c r="EN8" s="233"/>
      <c r="EO8" s="233"/>
      <c r="EP8" s="233"/>
      <c r="EQ8" s="233"/>
      <c r="ER8" s="233"/>
      <c r="ES8" s="233"/>
      <c r="ET8" s="233"/>
      <c r="EU8" s="233"/>
      <c r="EV8" s="233"/>
      <c r="EW8" s="233"/>
      <c r="EX8" s="233"/>
      <c r="EY8" s="233"/>
      <c r="EZ8" s="233"/>
      <c r="FA8" s="233"/>
      <c r="FB8" s="233"/>
      <c r="FC8" s="233"/>
      <c r="FD8" s="233"/>
      <c r="FE8" s="233"/>
      <c r="FF8" s="233"/>
      <c r="FG8" s="233"/>
      <c r="FH8" s="233"/>
      <c r="FI8" s="233"/>
      <c r="FJ8" s="233"/>
      <c r="FK8" s="233"/>
      <c r="FL8" s="233"/>
      <c r="FM8" s="233"/>
      <c r="FN8" s="233"/>
      <c r="FO8" s="233"/>
      <c r="FP8" s="233"/>
      <c r="FQ8" s="233"/>
      <c r="FR8" s="233"/>
      <c r="FS8" s="233"/>
      <c r="FT8" s="233"/>
      <c r="FU8" s="233"/>
      <c r="FV8" s="233"/>
      <c r="FW8" s="233"/>
      <c r="FX8" s="233"/>
      <c r="FY8" s="233"/>
      <c r="FZ8" s="233"/>
      <c r="GA8" s="233"/>
      <c r="GB8" s="233"/>
      <c r="GC8" s="233"/>
      <c r="GD8" s="233"/>
      <c r="GE8" s="233"/>
      <c r="GF8" s="233"/>
      <c r="GG8" s="233"/>
      <c r="GH8" s="233"/>
      <c r="GI8" s="233"/>
      <c r="GJ8" s="233"/>
      <c r="GK8" s="233"/>
      <c r="GL8" s="233"/>
      <c r="GM8" s="233"/>
      <c r="GN8" s="233"/>
      <c r="GO8" s="233"/>
      <c r="GP8" s="233"/>
      <c r="GQ8" s="233"/>
      <c r="GR8" s="233"/>
      <c r="GS8" s="233"/>
      <c r="GT8" s="233"/>
      <c r="GU8" s="233"/>
    </row>
    <row r="9" s="232" customFormat="1" ht="24" customHeight="1" spans="1:203">
      <c r="A9" s="239" t="s">
        <v>672</v>
      </c>
      <c r="B9" s="243"/>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c r="AQ9" s="233"/>
      <c r="AR9" s="233"/>
      <c r="AS9" s="233"/>
      <c r="AT9" s="233"/>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33"/>
      <c r="BU9" s="233"/>
      <c r="BV9" s="233"/>
      <c r="BW9" s="233"/>
      <c r="BX9" s="233"/>
      <c r="BY9" s="233"/>
      <c r="BZ9" s="233"/>
      <c r="CA9" s="233"/>
      <c r="CB9" s="233"/>
      <c r="CC9" s="233"/>
      <c r="CD9" s="233"/>
      <c r="CE9" s="233"/>
      <c r="CF9" s="233"/>
      <c r="CG9" s="233"/>
      <c r="CH9" s="233"/>
      <c r="CI9" s="233"/>
      <c r="CJ9" s="233"/>
      <c r="CK9" s="233"/>
      <c r="CL9" s="233"/>
      <c r="CM9" s="233"/>
      <c r="CN9" s="233"/>
      <c r="CO9" s="233"/>
      <c r="CP9" s="233"/>
      <c r="CQ9" s="233"/>
      <c r="CR9" s="233"/>
      <c r="CS9" s="233"/>
      <c r="CT9" s="233"/>
      <c r="CU9" s="233"/>
      <c r="CV9" s="233"/>
      <c r="CW9" s="233"/>
      <c r="CX9" s="233"/>
      <c r="CY9" s="233"/>
      <c r="CZ9" s="233"/>
      <c r="DA9" s="233"/>
      <c r="DB9" s="233"/>
      <c r="DC9" s="233"/>
      <c r="DD9" s="233"/>
      <c r="DE9" s="233"/>
      <c r="DF9" s="233"/>
      <c r="DG9" s="233"/>
      <c r="DH9" s="233"/>
      <c r="DI9" s="233"/>
      <c r="DJ9" s="233"/>
      <c r="DK9" s="233"/>
      <c r="DL9" s="233"/>
      <c r="DM9" s="233"/>
      <c r="DN9" s="233"/>
      <c r="DO9" s="233"/>
      <c r="DP9" s="233"/>
      <c r="DQ9" s="233"/>
      <c r="DR9" s="233"/>
      <c r="DS9" s="233"/>
      <c r="DT9" s="233"/>
      <c r="DU9" s="233"/>
      <c r="DV9" s="233"/>
      <c r="DW9" s="233"/>
      <c r="DX9" s="233"/>
      <c r="DY9" s="233"/>
      <c r="DZ9" s="233"/>
      <c r="EA9" s="233"/>
      <c r="EB9" s="233"/>
      <c r="EC9" s="233"/>
      <c r="ED9" s="233"/>
      <c r="EE9" s="233"/>
      <c r="EF9" s="233"/>
      <c r="EG9" s="233"/>
      <c r="EH9" s="233"/>
      <c r="EI9" s="233"/>
      <c r="EJ9" s="233"/>
      <c r="EK9" s="233"/>
      <c r="EL9" s="233"/>
      <c r="EM9" s="233"/>
      <c r="EN9" s="233"/>
      <c r="EO9" s="233"/>
      <c r="EP9" s="233"/>
      <c r="EQ9" s="233"/>
      <c r="ER9" s="233"/>
      <c r="ES9" s="233"/>
      <c r="ET9" s="233"/>
      <c r="EU9" s="233"/>
      <c r="EV9" s="233"/>
      <c r="EW9" s="233"/>
      <c r="EX9" s="233"/>
      <c r="EY9" s="233"/>
      <c r="EZ9" s="233"/>
      <c r="FA9" s="233"/>
      <c r="FB9" s="233"/>
      <c r="FC9" s="233"/>
      <c r="FD9" s="233"/>
      <c r="FE9" s="233"/>
      <c r="FF9" s="233"/>
      <c r="FG9" s="233"/>
      <c r="FH9" s="233"/>
      <c r="FI9" s="233"/>
      <c r="FJ9" s="233"/>
      <c r="FK9" s="233"/>
      <c r="FL9" s="233"/>
      <c r="FM9" s="233"/>
      <c r="FN9" s="233"/>
      <c r="FO9" s="233"/>
      <c r="FP9" s="233"/>
      <c r="FQ9" s="233"/>
      <c r="FR9" s="233"/>
      <c r="FS9" s="233"/>
      <c r="FT9" s="233"/>
      <c r="FU9" s="233"/>
      <c r="FV9" s="233"/>
      <c r="FW9" s="233"/>
      <c r="FX9" s="233"/>
      <c r="FY9" s="233"/>
      <c r="FZ9" s="233"/>
      <c r="GA9" s="233"/>
      <c r="GB9" s="233"/>
      <c r="GC9" s="233"/>
      <c r="GD9" s="233"/>
      <c r="GE9" s="233"/>
      <c r="GF9" s="233"/>
      <c r="GG9" s="233"/>
      <c r="GH9" s="233"/>
      <c r="GI9" s="233"/>
      <c r="GJ9" s="233"/>
      <c r="GK9" s="233"/>
      <c r="GL9" s="233"/>
      <c r="GM9" s="233"/>
      <c r="GN9" s="233"/>
      <c r="GO9" s="233"/>
      <c r="GP9" s="233"/>
      <c r="GQ9" s="233"/>
      <c r="GR9" s="233"/>
      <c r="GS9" s="233"/>
      <c r="GT9" s="233"/>
      <c r="GU9" s="233"/>
    </row>
    <row r="10" ht="24" customHeight="1" spans="1:2">
      <c r="A10" s="244" t="s">
        <v>673</v>
      </c>
      <c r="B10" s="245"/>
    </row>
    <row r="11" s="232" customFormat="1" ht="24" customHeight="1" spans="1:203">
      <c r="A11" s="241" t="s">
        <v>674</v>
      </c>
      <c r="B11" s="242"/>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3"/>
      <c r="CE11" s="233"/>
      <c r="CF11" s="233"/>
      <c r="CG11" s="233"/>
      <c r="CH11" s="233"/>
      <c r="CI11" s="233"/>
      <c r="CJ11" s="233"/>
      <c r="CK11" s="233"/>
      <c r="CL11" s="233"/>
      <c r="CM11" s="233"/>
      <c r="CN11" s="233"/>
      <c r="CO11" s="233"/>
      <c r="CP11" s="233"/>
      <c r="CQ11" s="233"/>
      <c r="CR11" s="233"/>
      <c r="CS11" s="233"/>
      <c r="CT11" s="233"/>
      <c r="CU11" s="233"/>
      <c r="CV11" s="233"/>
      <c r="CW11" s="233"/>
      <c r="CX11" s="233"/>
      <c r="CY11" s="233"/>
      <c r="CZ11" s="233"/>
      <c r="DA11" s="233"/>
      <c r="DB11" s="233"/>
      <c r="DC11" s="233"/>
      <c r="DD11" s="233"/>
      <c r="DE11" s="233"/>
      <c r="DF11" s="233"/>
      <c r="DG11" s="233"/>
      <c r="DH11" s="233"/>
      <c r="DI11" s="233"/>
      <c r="DJ11" s="233"/>
      <c r="DK11" s="233"/>
      <c r="DL11" s="233"/>
      <c r="DM11" s="233"/>
      <c r="DN11" s="233"/>
      <c r="DO11" s="233"/>
      <c r="DP11" s="233"/>
      <c r="DQ11" s="233"/>
      <c r="DR11" s="233"/>
      <c r="DS11" s="233"/>
      <c r="DT11" s="233"/>
      <c r="DU11" s="233"/>
      <c r="DV11" s="233"/>
      <c r="DW11" s="233"/>
      <c r="DX11" s="233"/>
      <c r="DY11" s="233"/>
      <c r="DZ11" s="233"/>
      <c r="EA11" s="233"/>
      <c r="EB11" s="233"/>
      <c r="EC11" s="233"/>
      <c r="ED11" s="233"/>
      <c r="EE11" s="233"/>
      <c r="EF11" s="233"/>
      <c r="EG11" s="233"/>
      <c r="EH11" s="233"/>
      <c r="EI11" s="233"/>
      <c r="EJ11" s="233"/>
      <c r="EK11" s="233"/>
      <c r="EL11" s="233"/>
      <c r="EM11" s="233"/>
      <c r="EN11" s="233"/>
      <c r="EO11" s="233"/>
      <c r="EP11" s="233"/>
      <c r="EQ11" s="233"/>
      <c r="ER11" s="233"/>
      <c r="ES11" s="233"/>
      <c r="ET11" s="233"/>
      <c r="EU11" s="233"/>
      <c r="EV11" s="233"/>
      <c r="EW11" s="233"/>
      <c r="EX11" s="233"/>
      <c r="EY11" s="233"/>
      <c r="EZ11" s="233"/>
      <c r="FA11" s="233"/>
      <c r="FB11" s="233"/>
      <c r="FC11" s="233"/>
      <c r="FD11" s="233"/>
      <c r="FE11" s="233"/>
      <c r="FF11" s="233"/>
      <c r="FG11" s="233"/>
      <c r="FH11" s="233"/>
      <c r="FI11" s="233"/>
      <c r="FJ11" s="233"/>
      <c r="FK11" s="233"/>
      <c r="FL11" s="233"/>
      <c r="FM11" s="233"/>
      <c r="FN11" s="233"/>
      <c r="FO11" s="233"/>
      <c r="FP11" s="233"/>
      <c r="FQ11" s="233"/>
      <c r="FR11" s="233"/>
      <c r="FS11" s="233"/>
      <c r="FT11" s="233"/>
      <c r="FU11" s="233"/>
      <c r="FV11" s="233"/>
      <c r="FW11" s="233"/>
      <c r="FX11" s="233"/>
      <c r="FY11" s="233"/>
      <c r="FZ11" s="233"/>
      <c r="GA11" s="233"/>
      <c r="GB11" s="233"/>
      <c r="GC11" s="233"/>
      <c r="GD11" s="233"/>
      <c r="GE11" s="233"/>
      <c r="GF11" s="233"/>
      <c r="GG11" s="233"/>
      <c r="GH11" s="233"/>
      <c r="GI11" s="233"/>
      <c r="GJ11" s="233"/>
      <c r="GK11" s="233"/>
      <c r="GL11" s="233"/>
      <c r="GM11" s="233"/>
      <c r="GN11" s="233"/>
      <c r="GO11" s="233"/>
      <c r="GP11" s="233"/>
      <c r="GQ11" s="233"/>
      <c r="GR11" s="233"/>
      <c r="GS11" s="233"/>
      <c r="GT11" s="233"/>
      <c r="GU11" s="233"/>
    </row>
    <row r="12" s="232" customFormat="1" ht="24" customHeight="1" spans="1:203">
      <c r="A12" s="241" t="s">
        <v>112</v>
      </c>
      <c r="B12" s="24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3"/>
      <c r="CE12" s="233"/>
      <c r="CF12" s="233"/>
      <c r="CG12" s="233"/>
      <c r="CH12" s="233"/>
      <c r="CI12" s="233"/>
      <c r="CJ12" s="233"/>
      <c r="CK12" s="233"/>
      <c r="CL12" s="233"/>
      <c r="CM12" s="233"/>
      <c r="CN12" s="233"/>
      <c r="CO12" s="233"/>
      <c r="CP12" s="233"/>
      <c r="CQ12" s="233"/>
      <c r="CR12" s="233"/>
      <c r="CS12" s="233"/>
      <c r="CT12" s="233"/>
      <c r="CU12" s="233"/>
      <c r="CV12" s="233"/>
      <c r="CW12" s="233"/>
      <c r="CX12" s="233"/>
      <c r="CY12" s="233"/>
      <c r="CZ12" s="233"/>
      <c r="DA12" s="233"/>
      <c r="DB12" s="233"/>
      <c r="DC12" s="233"/>
      <c r="DD12" s="233"/>
      <c r="DE12" s="233"/>
      <c r="DF12" s="233"/>
      <c r="DG12" s="233"/>
      <c r="DH12" s="233"/>
      <c r="DI12" s="233"/>
      <c r="DJ12" s="233"/>
      <c r="DK12" s="233"/>
      <c r="DL12" s="233"/>
      <c r="DM12" s="233"/>
      <c r="DN12" s="233"/>
      <c r="DO12" s="233"/>
      <c r="DP12" s="233"/>
      <c r="DQ12" s="233"/>
      <c r="DR12" s="233"/>
      <c r="DS12" s="233"/>
      <c r="DT12" s="233"/>
      <c r="DU12" s="233"/>
      <c r="DV12" s="233"/>
      <c r="DW12" s="233"/>
      <c r="DX12" s="233"/>
      <c r="DY12" s="233"/>
      <c r="DZ12" s="233"/>
      <c r="EA12" s="233"/>
      <c r="EB12" s="233"/>
      <c r="EC12" s="233"/>
      <c r="ED12" s="233"/>
      <c r="EE12" s="233"/>
      <c r="EF12" s="233"/>
      <c r="EG12" s="233"/>
      <c r="EH12" s="233"/>
      <c r="EI12" s="233"/>
      <c r="EJ12" s="233"/>
      <c r="EK12" s="233"/>
      <c r="EL12" s="233"/>
      <c r="EM12" s="233"/>
      <c r="EN12" s="233"/>
      <c r="EO12" s="233"/>
      <c r="EP12" s="233"/>
      <c r="EQ12" s="233"/>
      <c r="ER12" s="233"/>
      <c r="ES12" s="233"/>
      <c r="ET12" s="233"/>
      <c r="EU12" s="233"/>
      <c r="EV12" s="233"/>
      <c r="EW12" s="233"/>
      <c r="EX12" s="233"/>
      <c r="EY12" s="233"/>
      <c r="EZ12" s="233"/>
      <c r="FA12" s="233"/>
      <c r="FB12" s="233"/>
      <c r="FC12" s="233"/>
      <c r="FD12" s="233"/>
      <c r="FE12" s="233"/>
      <c r="FF12" s="233"/>
      <c r="FG12" s="233"/>
      <c r="FH12" s="233"/>
      <c r="FI12" s="233"/>
      <c r="FJ12" s="233"/>
      <c r="FK12" s="233"/>
      <c r="FL12" s="233"/>
      <c r="FM12" s="233"/>
      <c r="FN12" s="233"/>
      <c r="FO12" s="233"/>
      <c r="FP12" s="233"/>
      <c r="FQ12" s="233"/>
      <c r="FR12" s="233"/>
      <c r="FS12" s="233"/>
      <c r="FT12" s="233"/>
      <c r="FU12" s="233"/>
      <c r="FV12" s="233"/>
      <c r="FW12" s="233"/>
      <c r="FX12" s="233"/>
      <c r="FY12" s="233"/>
      <c r="FZ12" s="233"/>
      <c r="GA12" s="233"/>
      <c r="GB12" s="233"/>
      <c r="GC12" s="233"/>
      <c r="GD12" s="233"/>
      <c r="GE12" s="233"/>
      <c r="GF12" s="233"/>
      <c r="GG12" s="233"/>
      <c r="GH12" s="233"/>
      <c r="GI12" s="233"/>
      <c r="GJ12" s="233"/>
      <c r="GK12" s="233"/>
      <c r="GL12" s="233"/>
      <c r="GM12" s="233"/>
      <c r="GN12" s="233"/>
      <c r="GO12" s="233"/>
      <c r="GP12" s="233"/>
      <c r="GQ12" s="233"/>
      <c r="GR12" s="233"/>
      <c r="GS12" s="233"/>
      <c r="GT12" s="233"/>
      <c r="GU12" s="233"/>
    </row>
    <row r="13" s="232" customFormat="1" ht="24" customHeight="1" spans="1:203">
      <c r="A13" s="241" t="s">
        <v>112</v>
      </c>
      <c r="B13" s="242"/>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3"/>
      <c r="AS13" s="233"/>
      <c r="AT13" s="233"/>
      <c r="AU13" s="233"/>
      <c r="AV13" s="233"/>
      <c r="AW13" s="233"/>
      <c r="AX13" s="233"/>
      <c r="AY13" s="233"/>
      <c r="AZ13" s="233"/>
      <c r="BA13" s="233"/>
      <c r="BB13" s="233"/>
      <c r="BC13" s="233"/>
      <c r="BD13" s="233"/>
      <c r="BE13" s="233"/>
      <c r="BF13" s="233"/>
      <c r="BG13" s="233"/>
      <c r="BH13" s="233"/>
      <c r="BI13" s="233"/>
      <c r="BJ13" s="233"/>
      <c r="BK13" s="233"/>
      <c r="BL13" s="233"/>
      <c r="BM13" s="233"/>
      <c r="BN13" s="233"/>
      <c r="BO13" s="233"/>
      <c r="BP13" s="233"/>
      <c r="BQ13" s="233"/>
      <c r="BR13" s="233"/>
      <c r="BS13" s="233"/>
      <c r="BT13" s="233"/>
      <c r="BU13" s="233"/>
      <c r="BV13" s="233"/>
      <c r="BW13" s="233"/>
      <c r="BX13" s="233"/>
      <c r="BY13" s="233"/>
      <c r="BZ13" s="233"/>
      <c r="CA13" s="233"/>
      <c r="CB13" s="233"/>
      <c r="CC13" s="233"/>
      <c r="CD13" s="233"/>
      <c r="CE13" s="233"/>
      <c r="CF13" s="233"/>
      <c r="CG13" s="233"/>
      <c r="CH13" s="233"/>
      <c r="CI13" s="233"/>
      <c r="CJ13" s="233"/>
      <c r="CK13" s="233"/>
      <c r="CL13" s="233"/>
      <c r="CM13" s="233"/>
      <c r="CN13" s="233"/>
      <c r="CO13" s="233"/>
      <c r="CP13" s="233"/>
      <c r="CQ13" s="233"/>
      <c r="CR13" s="233"/>
      <c r="CS13" s="233"/>
      <c r="CT13" s="233"/>
      <c r="CU13" s="233"/>
      <c r="CV13" s="233"/>
      <c r="CW13" s="233"/>
      <c r="CX13" s="233"/>
      <c r="CY13" s="233"/>
      <c r="CZ13" s="233"/>
      <c r="DA13" s="233"/>
      <c r="DB13" s="233"/>
      <c r="DC13" s="233"/>
      <c r="DD13" s="233"/>
      <c r="DE13" s="233"/>
      <c r="DF13" s="233"/>
      <c r="DG13" s="233"/>
      <c r="DH13" s="233"/>
      <c r="DI13" s="233"/>
      <c r="DJ13" s="233"/>
      <c r="DK13" s="233"/>
      <c r="DL13" s="233"/>
      <c r="DM13" s="233"/>
      <c r="DN13" s="233"/>
      <c r="DO13" s="233"/>
      <c r="DP13" s="233"/>
      <c r="DQ13" s="233"/>
      <c r="DR13" s="233"/>
      <c r="DS13" s="233"/>
      <c r="DT13" s="233"/>
      <c r="DU13" s="233"/>
      <c r="DV13" s="233"/>
      <c r="DW13" s="233"/>
      <c r="DX13" s="233"/>
      <c r="DY13" s="233"/>
      <c r="DZ13" s="233"/>
      <c r="EA13" s="233"/>
      <c r="EB13" s="233"/>
      <c r="EC13" s="233"/>
      <c r="ED13" s="233"/>
      <c r="EE13" s="233"/>
      <c r="EF13" s="233"/>
      <c r="EG13" s="233"/>
      <c r="EH13" s="233"/>
      <c r="EI13" s="233"/>
      <c r="EJ13" s="233"/>
      <c r="EK13" s="233"/>
      <c r="EL13" s="233"/>
      <c r="EM13" s="233"/>
      <c r="EN13" s="233"/>
      <c r="EO13" s="233"/>
      <c r="EP13" s="233"/>
      <c r="EQ13" s="233"/>
      <c r="ER13" s="233"/>
      <c r="ES13" s="233"/>
      <c r="ET13" s="233"/>
      <c r="EU13" s="233"/>
      <c r="EV13" s="233"/>
      <c r="EW13" s="233"/>
      <c r="EX13" s="233"/>
      <c r="EY13" s="233"/>
      <c r="EZ13" s="233"/>
      <c r="FA13" s="233"/>
      <c r="FB13" s="233"/>
      <c r="FC13" s="233"/>
      <c r="FD13" s="233"/>
      <c r="FE13" s="233"/>
      <c r="FF13" s="233"/>
      <c r="FG13" s="233"/>
      <c r="FH13" s="233"/>
      <c r="FI13" s="233"/>
      <c r="FJ13" s="233"/>
      <c r="FK13" s="233"/>
      <c r="FL13" s="233"/>
      <c r="FM13" s="233"/>
      <c r="FN13" s="233"/>
      <c r="FO13" s="233"/>
      <c r="FP13" s="233"/>
      <c r="FQ13" s="233"/>
      <c r="FR13" s="233"/>
      <c r="FS13" s="233"/>
      <c r="FT13" s="233"/>
      <c r="FU13" s="233"/>
      <c r="FV13" s="233"/>
      <c r="FW13" s="233"/>
      <c r="FX13" s="233"/>
      <c r="FY13" s="233"/>
      <c r="FZ13" s="233"/>
      <c r="GA13" s="233"/>
      <c r="GB13" s="233"/>
      <c r="GC13" s="233"/>
      <c r="GD13" s="233"/>
      <c r="GE13" s="233"/>
      <c r="GF13" s="233"/>
      <c r="GG13" s="233"/>
      <c r="GH13" s="233"/>
      <c r="GI13" s="233"/>
      <c r="GJ13" s="233"/>
      <c r="GK13" s="233"/>
      <c r="GL13" s="233"/>
      <c r="GM13" s="233"/>
      <c r="GN13" s="233"/>
      <c r="GO13" s="233"/>
      <c r="GP13" s="233"/>
      <c r="GQ13" s="233"/>
      <c r="GR13" s="233"/>
      <c r="GS13" s="233"/>
      <c r="GT13" s="233"/>
      <c r="GU13" s="233"/>
    </row>
    <row r="14" s="232" customFormat="1" ht="24" customHeight="1" spans="1:203">
      <c r="A14" s="241"/>
      <c r="B14" s="242"/>
      <c r="C14" s="233"/>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3"/>
      <c r="AP14" s="233"/>
      <c r="AQ14" s="233"/>
      <c r="AR14" s="233"/>
      <c r="AS14" s="233"/>
      <c r="AT14" s="233"/>
      <c r="AU14" s="233"/>
      <c r="AV14" s="233"/>
      <c r="AW14" s="233"/>
      <c r="AX14" s="233"/>
      <c r="AY14" s="233"/>
      <c r="AZ14" s="233"/>
      <c r="BA14" s="233"/>
      <c r="BB14" s="233"/>
      <c r="BC14" s="233"/>
      <c r="BD14" s="233"/>
      <c r="BE14" s="233"/>
      <c r="BF14" s="233"/>
      <c r="BG14" s="233"/>
      <c r="BH14" s="233"/>
      <c r="BI14" s="233"/>
      <c r="BJ14" s="233"/>
      <c r="BK14" s="233"/>
      <c r="BL14" s="233"/>
      <c r="BM14" s="233"/>
      <c r="BN14" s="233"/>
      <c r="BO14" s="233"/>
      <c r="BP14" s="233"/>
      <c r="BQ14" s="233"/>
      <c r="BR14" s="233"/>
      <c r="BS14" s="233"/>
      <c r="BT14" s="233"/>
      <c r="BU14" s="233"/>
      <c r="BV14" s="233"/>
      <c r="BW14" s="233"/>
      <c r="BX14" s="233"/>
      <c r="BY14" s="233"/>
      <c r="BZ14" s="233"/>
      <c r="CA14" s="233"/>
      <c r="CB14" s="233"/>
      <c r="CC14" s="233"/>
      <c r="CD14" s="233"/>
      <c r="CE14" s="233"/>
      <c r="CF14" s="233"/>
      <c r="CG14" s="233"/>
      <c r="CH14" s="233"/>
      <c r="CI14" s="233"/>
      <c r="CJ14" s="233"/>
      <c r="CK14" s="233"/>
      <c r="CL14" s="233"/>
      <c r="CM14" s="233"/>
      <c r="CN14" s="233"/>
      <c r="CO14" s="233"/>
      <c r="CP14" s="233"/>
      <c r="CQ14" s="233"/>
      <c r="CR14" s="233"/>
      <c r="CS14" s="233"/>
      <c r="CT14" s="233"/>
      <c r="CU14" s="233"/>
      <c r="CV14" s="233"/>
      <c r="CW14" s="233"/>
      <c r="CX14" s="233"/>
      <c r="CY14" s="233"/>
      <c r="CZ14" s="233"/>
      <c r="DA14" s="233"/>
      <c r="DB14" s="233"/>
      <c r="DC14" s="233"/>
      <c r="DD14" s="233"/>
      <c r="DE14" s="233"/>
      <c r="DF14" s="233"/>
      <c r="DG14" s="233"/>
      <c r="DH14" s="233"/>
      <c r="DI14" s="233"/>
      <c r="DJ14" s="233"/>
      <c r="DK14" s="233"/>
      <c r="DL14" s="233"/>
      <c r="DM14" s="233"/>
      <c r="DN14" s="233"/>
      <c r="DO14" s="233"/>
      <c r="DP14" s="233"/>
      <c r="DQ14" s="233"/>
      <c r="DR14" s="233"/>
      <c r="DS14" s="233"/>
      <c r="DT14" s="233"/>
      <c r="DU14" s="233"/>
      <c r="DV14" s="233"/>
      <c r="DW14" s="233"/>
      <c r="DX14" s="233"/>
      <c r="DY14" s="233"/>
      <c r="DZ14" s="233"/>
      <c r="EA14" s="233"/>
      <c r="EB14" s="233"/>
      <c r="EC14" s="233"/>
      <c r="ED14" s="233"/>
      <c r="EE14" s="233"/>
      <c r="EF14" s="233"/>
      <c r="EG14" s="233"/>
      <c r="EH14" s="233"/>
      <c r="EI14" s="233"/>
      <c r="EJ14" s="233"/>
      <c r="EK14" s="233"/>
      <c r="EL14" s="233"/>
      <c r="EM14" s="233"/>
      <c r="EN14" s="233"/>
      <c r="EO14" s="233"/>
      <c r="EP14" s="233"/>
      <c r="EQ14" s="233"/>
      <c r="ER14" s="233"/>
      <c r="ES14" s="233"/>
      <c r="ET14" s="233"/>
      <c r="EU14" s="233"/>
      <c r="EV14" s="233"/>
      <c r="EW14" s="233"/>
      <c r="EX14" s="233"/>
      <c r="EY14" s="233"/>
      <c r="EZ14" s="233"/>
      <c r="FA14" s="233"/>
      <c r="FB14" s="233"/>
      <c r="FC14" s="233"/>
      <c r="FD14" s="233"/>
      <c r="FE14" s="233"/>
      <c r="FF14" s="233"/>
      <c r="FG14" s="233"/>
      <c r="FH14" s="233"/>
      <c r="FI14" s="233"/>
      <c r="FJ14" s="233"/>
      <c r="FK14" s="233"/>
      <c r="FL14" s="233"/>
      <c r="FM14" s="233"/>
      <c r="FN14" s="233"/>
      <c r="FO14" s="233"/>
      <c r="FP14" s="233"/>
      <c r="FQ14" s="233"/>
      <c r="FR14" s="233"/>
      <c r="FS14" s="233"/>
      <c r="FT14" s="233"/>
      <c r="FU14" s="233"/>
      <c r="FV14" s="233"/>
      <c r="FW14" s="233"/>
      <c r="FX14" s="233"/>
      <c r="FY14" s="233"/>
      <c r="FZ14" s="233"/>
      <c r="GA14" s="233"/>
      <c r="GB14" s="233"/>
      <c r="GC14" s="233"/>
      <c r="GD14" s="233"/>
      <c r="GE14" s="233"/>
      <c r="GF14" s="233"/>
      <c r="GG14" s="233"/>
      <c r="GH14" s="233"/>
      <c r="GI14" s="233"/>
      <c r="GJ14" s="233"/>
      <c r="GK14" s="233"/>
      <c r="GL14" s="233"/>
      <c r="GM14" s="233"/>
      <c r="GN14" s="233"/>
      <c r="GO14" s="233"/>
      <c r="GP14" s="233"/>
      <c r="GQ14" s="233"/>
      <c r="GR14" s="233"/>
      <c r="GS14" s="233"/>
      <c r="GT14" s="233"/>
      <c r="GU14" s="233"/>
    </row>
    <row r="15" s="232" customFormat="1" ht="24" customHeight="1" spans="1:203">
      <c r="A15" s="241"/>
      <c r="B15" s="242"/>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c r="AQ15" s="233"/>
      <c r="AR15" s="233"/>
      <c r="AS15" s="233"/>
      <c r="AT15" s="233"/>
      <c r="AU15" s="233"/>
      <c r="AV15" s="233"/>
      <c r="AW15" s="233"/>
      <c r="AX15" s="233"/>
      <c r="AY15" s="233"/>
      <c r="AZ15" s="233"/>
      <c r="BA15" s="233"/>
      <c r="BB15" s="233"/>
      <c r="BC15" s="233"/>
      <c r="BD15" s="233"/>
      <c r="BE15" s="233"/>
      <c r="BF15" s="233"/>
      <c r="BG15" s="233"/>
      <c r="BH15" s="233"/>
      <c r="BI15" s="233"/>
      <c r="BJ15" s="233"/>
      <c r="BK15" s="233"/>
      <c r="BL15" s="233"/>
      <c r="BM15" s="233"/>
      <c r="BN15" s="233"/>
      <c r="BO15" s="233"/>
      <c r="BP15" s="233"/>
      <c r="BQ15" s="233"/>
      <c r="BR15" s="233"/>
      <c r="BS15" s="233"/>
      <c r="BT15" s="233"/>
      <c r="BU15" s="233"/>
      <c r="BV15" s="233"/>
      <c r="BW15" s="233"/>
      <c r="BX15" s="233"/>
      <c r="BY15" s="233"/>
      <c r="BZ15" s="233"/>
      <c r="CA15" s="233"/>
      <c r="CB15" s="233"/>
      <c r="CC15" s="233"/>
      <c r="CD15" s="233"/>
      <c r="CE15" s="233"/>
      <c r="CF15" s="233"/>
      <c r="CG15" s="233"/>
      <c r="CH15" s="233"/>
      <c r="CI15" s="233"/>
      <c r="CJ15" s="233"/>
      <c r="CK15" s="233"/>
      <c r="CL15" s="233"/>
      <c r="CM15" s="233"/>
      <c r="CN15" s="233"/>
      <c r="CO15" s="233"/>
      <c r="CP15" s="233"/>
      <c r="CQ15" s="233"/>
      <c r="CR15" s="233"/>
      <c r="CS15" s="233"/>
      <c r="CT15" s="233"/>
      <c r="CU15" s="233"/>
      <c r="CV15" s="233"/>
      <c r="CW15" s="233"/>
      <c r="CX15" s="233"/>
      <c r="CY15" s="233"/>
      <c r="CZ15" s="233"/>
      <c r="DA15" s="233"/>
      <c r="DB15" s="233"/>
      <c r="DC15" s="233"/>
      <c r="DD15" s="233"/>
      <c r="DE15" s="233"/>
      <c r="DF15" s="233"/>
      <c r="DG15" s="233"/>
      <c r="DH15" s="233"/>
      <c r="DI15" s="233"/>
      <c r="DJ15" s="233"/>
      <c r="DK15" s="233"/>
      <c r="DL15" s="233"/>
      <c r="DM15" s="233"/>
      <c r="DN15" s="233"/>
      <c r="DO15" s="233"/>
      <c r="DP15" s="233"/>
      <c r="DQ15" s="233"/>
      <c r="DR15" s="233"/>
      <c r="DS15" s="233"/>
      <c r="DT15" s="233"/>
      <c r="DU15" s="233"/>
      <c r="DV15" s="233"/>
      <c r="DW15" s="233"/>
      <c r="DX15" s="233"/>
      <c r="DY15" s="233"/>
      <c r="DZ15" s="233"/>
      <c r="EA15" s="233"/>
      <c r="EB15" s="233"/>
      <c r="EC15" s="233"/>
      <c r="ED15" s="233"/>
      <c r="EE15" s="233"/>
      <c r="EF15" s="233"/>
      <c r="EG15" s="233"/>
      <c r="EH15" s="233"/>
      <c r="EI15" s="233"/>
      <c r="EJ15" s="233"/>
      <c r="EK15" s="233"/>
      <c r="EL15" s="233"/>
      <c r="EM15" s="233"/>
      <c r="EN15" s="233"/>
      <c r="EO15" s="233"/>
      <c r="EP15" s="233"/>
      <c r="EQ15" s="233"/>
      <c r="ER15" s="233"/>
      <c r="ES15" s="233"/>
      <c r="ET15" s="233"/>
      <c r="EU15" s="233"/>
      <c r="EV15" s="233"/>
      <c r="EW15" s="233"/>
      <c r="EX15" s="233"/>
      <c r="EY15" s="233"/>
      <c r="EZ15" s="233"/>
      <c r="FA15" s="233"/>
      <c r="FB15" s="233"/>
      <c r="FC15" s="233"/>
      <c r="FD15" s="233"/>
      <c r="FE15" s="233"/>
      <c r="FF15" s="233"/>
      <c r="FG15" s="233"/>
      <c r="FH15" s="233"/>
      <c r="FI15" s="233"/>
      <c r="FJ15" s="233"/>
      <c r="FK15" s="233"/>
      <c r="FL15" s="233"/>
      <c r="FM15" s="233"/>
      <c r="FN15" s="233"/>
      <c r="FO15" s="233"/>
      <c r="FP15" s="233"/>
      <c r="FQ15" s="233"/>
      <c r="FR15" s="233"/>
      <c r="FS15" s="233"/>
      <c r="FT15" s="233"/>
      <c r="FU15" s="233"/>
      <c r="FV15" s="233"/>
      <c r="FW15" s="233"/>
      <c r="FX15" s="233"/>
      <c r="FY15" s="233"/>
      <c r="FZ15" s="233"/>
      <c r="GA15" s="233"/>
      <c r="GB15" s="233"/>
      <c r="GC15" s="233"/>
      <c r="GD15" s="233"/>
      <c r="GE15" s="233"/>
      <c r="GF15" s="233"/>
      <c r="GG15" s="233"/>
      <c r="GH15" s="233"/>
      <c r="GI15" s="233"/>
      <c r="GJ15" s="233"/>
      <c r="GK15" s="233"/>
      <c r="GL15" s="233"/>
      <c r="GM15" s="233"/>
      <c r="GN15" s="233"/>
      <c r="GO15" s="233"/>
      <c r="GP15" s="233"/>
      <c r="GQ15" s="233"/>
      <c r="GR15" s="233"/>
      <c r="GS15" s="233"/>
      <c r="GT15" s="233"/>
      <c r="GU15" s="233"/>
    </row>
    <row r="16" ht="24" customHeight="1" spans="1:2">
      <c r="A16" s="246" t="s">
        <v>36</v>
      </c>
      <c r="B16" s="247"/>
    </row>
    <row r="17" ht="24" customHeight="1" spans="1:1">
      <c r="A17" s="233" t="s">
        <v>509</v>
      </c>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ageMargins left="0.590203972313348" right="0.590203972313348" top="0.786707251090703" bottom="0.786707251090703" header="0.499937478012926" footer="0.499937478012926"/>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048576"/>
    </sheetView>
  </sheetViews>
  <sheetFormatPr defaultColWidth="9" defaultRowHeight="14.25"/>
  <cols>
    <col min="1" max="1" width="123.125" customWidth="1"/>
  </cols>
  <sheetData>
    <row r="1" ht="137" customHeight="1" spans="1:1">
      <c r="A1" s="139" t="s">
        <v>675</v>
      </c>
    </row>
  </sheetData>
  <pageMargins left="0.75" right="0.75" top="1" bottom="1" header="0.5" footer="0.5"/>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topLeftCell="A5" workbookViewId="0">
      <selection activeCell="B11" sqref="B11:B15"/>
    </sheetView>
  </sheetViews>
  <sheetFormatPr defaultColWidth="8.875" defaultRowHeight="14.25" outlineLevelCol="3"/>
  <cols>
    <col min="1" max="1" width="48.125" style="224" customWidth="1"/>
    <col min="2" max="4" width="11.25" style="224" customWidth="1"/>
    <col min="5" max="23" width="9" style="224" customWidth="1"/>
    <col min="24" max="16384" width="8.875" style="224"/>
  </cols>
  <sheetData>
    <row r="1" s="140" customFormat="1" ht="24" customHeight="1" spans="1:2">
      <c r="A1" s="146" t="s">
        <v>676</v>
      </c>
      <c r="B1" s="147"/>
    </row>
    <row r="2" s="220" customFormat="1" ht="42" customHeight="1" spans="1:4">
      <c r="A2" s="49" t="s">
        <v>677</v>
      </c>
      <c r="B2" s="49"/>
      <c r="C2" s="49"/>
      <c r="D2" s="49"/>
    </row>
    <row r="3" s="221" customFormat="1" ht="27" customHeight="1" spans="3:4">
      <c r="C3" s="225" t="s">
        <v>678</v>
      </c>
      <c r="D3" s="225"/>
    </row>
    <row r="4" s="222" customFormat="1" ht="30" customHeight="1" spans="1:4">
      <c r="A4" s="210" t="s">
        <v>679</v>
      </c>
      <c r="B4" s="211" t="s">
        <v>680</v>
      </c>
      <c r="C4" s="185" t="s">
        <v>681</v>
      </c>
      <c r="D4" s="185" t="s">
        <v>682</v>
      </c>
    </row>
    <row r="5" s="222" customFormat="1" ht="23.5" customHeight="1" spans="1:4">
      <c r="A5" s="153" t="s">
        <v>683</v>
      </c>
      <c r="B5" s="165"/>
      <c r="C5" s="187"/>
      <c r="D5" s="219"/>
    </row>
    <row r="6" s="222" customFormat="1" ht="23.5" customHeight="1" spans="1:4">
      <c r="A6" s="65" t="s">
        <v>684</v>
      </c>
      <c r="B6" s="165"/>
      <c r="C6" s="187"/>
      <c r="D6" s="219"/>
    </row>
    <row r="7" s="222" customFormat="1" ht="23.5" customHeight="1" spans="1:4">
      <c r="A7" s="65" t="s">
        <v>685</v>
      </c>
      <c r="B7" s="165"/>
      <c r="C7" s="177"/>
      <c r="D7" s="216"/>
    </row>
    <row r="8" s="223" customFormat="1" ht="23.5" customHeight="1" spans="1:4">
      <c r="A8" s="65" t="s">
        <v>686</v>
      </c>
      <c r="B8" s="166"/>
      <c r="C8" s="177"/>
      <c r="D8" s="216"/>
    </row>
    <row r="9" s="223" customFormat="1" ht="23.5" customHeight="1" spans="1:4">
      <c r="A9" s="65" t="s">
        <v>687</v>
      </c>
      <c r="B9" s="166"/>
      <c r="C9" s="177"/>
      <c r="D9" s="216"/>
    </row>
    <row r="10" s="223" customFormat="1" ht="23.5" customHeight="1" spans="1:4">
      <c r="A10" s="65" t="s">
        <v>688</v>
      </c>
      <c r="B10" s="166"/>
      <c r="C10" s="177"/>
      <c r="D10" s="216"/>
    </row>
    <row r="11" s="223" customFormat="1" ht="23.5" customHeight="1" spans="1:4">
      <c r="A11" s="153" t="s">
        <v>689</v>
      </c>
      <c r="B11" s="214">
        <f>B15</f>
        <v>1290</v>
      </c>
      <c r="C11" s="214">
        <f>C15</f>
        <v>1290</v>
      </c>
      <c r="D11" s="215">
        <f>D15</f>
        <v>1</v>
      </c>
    </row>
    <row r="12" s="223" customFormat="1" ht="23.5" customHeight="1" spans="1:4">
      <c r="A12" s="65" t="s">
        <v>690</v>
      </c>
      <c r="B12" s="166"/>
      <c r="C12" s="177"/>
      <c r="D12" s="216"/>
    </row>
    <row r="13" s="223" customFormat="1" ht="23.5" customHeight="1" spans="1:4">
      <c r="A13" s="65" t="s">
        <v>691</v>
      </c>
      <c r="B13" s="166"/>
      <c r="C13" s="177"/>
      <c r="D13" s="216"/>
    </row>
    <row r="14" s="223" customFormat="1" ht="23.5" customHeight="1" spans="1:4">
      <c r="A14" s="65" t="s">
        <v>692</v>
      </c>
      <c r="B14" s="166"/>
      <c r="C14" s="177"/>
      <c r="D14" s="216"/>
    </row>
    <row r="15" s="223" customFormat="1" ht="23.5" customHeight="1" spans="1:4">
      <c r="A15" s="64" t="s">
        <v>693</v>
      </c>
      <c r="B15" s="166">
        <v>1290</v>
      </c>
      <c r="C15" s="177">
        <v>1290</v>
      </c>
      <c r="D15" s="216">
        <f>C15/B15</f>
        <v>1</v>
      </c>
    </row>
    <row r="16" s="223" customFormat="1" ht="23.5" customHeight="1" spans="1:4">
      <c r="A16" s="153" t="s">
        <v>694</v>
      </c>
      <c r="B16" s="165"/>
      <c r="C16" s="187"/>
      <c r="D16" s="219"/>
    </row>
    <row r="17" s="223" customFormat="1" ht="23.5" customHeight="1" spans="1:4">
      <c r="A17" s="65" t="s">
        <v>695</v>
      </c>
      <c r="B17" s="166"/>
      <c r="C17" s="177"/>
      <c r="D17" s="216"/>
    </row>
    <row r="18" s="223" customFormat="1" ht="23.5" customHeight="1" spans="1:4">
      <c r="A18" s="65" t="s">
        <v>696</v>
      </c>
      <c r="B18" s="166"/>
      <c r="C18" s="177"/>
      <c r="D18" s="216"/>
    </row>
    <row r="19" s="223" customFormat="1" ht="23.5" customHeight="1" spans="1:4">
      <c r="A19" s="65" t="s">
        <v>697</v>
      </c>
      <c r="B19" s="166"/>
      <c r="C19" s="177"/>
      <c r="D19" s="216"/>
    </row>
    <row r="20" s="223" customFormat="1" ht="23.5" customHeight="1" spans="1:4">
      <c r="A20" s="65" t="s">
        <v>687</v>
      </c>
      <c r="B20" s="166"/>
      <c r="C20" s="177"/>
      <c r="D20" s="216"/>
    </row>
    <row r="21" s="223" customFormat="1" ht="23.5" customHeight="1" spans="1:4">
      <c r="A21" s="65" t="s">
        <v>698</v>
      </c>
      <c r="B21" s="166"/>
      <c r="C21" s="177"/>
      <c r="D21" s="216"/>
    </row>
    <row r="22" s="223" customFormat="1" ht="23.5" customHeight="1" spans="1:4">
      <c r="A22" s="153" t="s">
        <v>699</v>
      </c>
      <c r="B22" s="165"/>
      <c r="C22" s="187"/>
      <c r="D22" s="219"/>
    </row>
    <row r="23" s="223" customFormat="1" ht="23.5" customHeight="1" spans="1:4">
      <c r="A23" s="190" t="s">
        <v>700</v>
      </c>
      <c r="B23" s="217"/>
      <c r="C23" s="177"/>
      <c r="D23" s="216"/>
    </row>
    <row r="24" s="223" customFormat="1" ht="23.5" customHeight="1" spans="1:4">
      <c r="A24" s="190" t="s">
        <v>701</v>
      </c>
      <c r="B24" s="217"/>
      <c r="C24" s="177"/>
      <c r="D24" s="216"/>
    </row>
    <row r="25" s="223" customFormat="1" ht="23.5" customHeight="1" spans="1:4">
      <c r="A25" s="190" t="s">
        <v>702</v>
      </c>
      <c r="B25" s="217"/>
      <c r="C25" s="177"/>
      <c r="D25" s="216"/>
    </row>
    <row r="26" s="223" customFormat="1" ht="23.5" customHeight="1" spans="1:4">
      <c r="A26" s="153" t="s">
        <v>703</v>
      </c>
      <c r="B26" s="165"/>
      <c r="C26" s="187"/>
      <c r="D26" s="219"/>
    </row>
    <row r="27" s="223" customFormat="1" ht="23.5" customHeight="1" spans="1:4">
      <c r="A27" s="65" t="s">
        <v>704</v>
      </c>
      <c r="B27" s="166"/>
      <c r="C27" s="177"/>
      <c r="D27" s="216"/>
    </row>
    <row r="28" ht="23.5" customHeight="1" spans="1:4">
      <c r="A28" s="190"/>
      <c r="B28" s="166"/>
      <c r="C28" s="177"/>
      <c r="D28" s="219"/>
    </row>
    <row r="29" ht="23.5" customHeight="1" spans="1:4">
      <c r="A29" s="218" t="s">
        <v>705</v>
      </c>
      <c r="B29" s="214">
        <f>B11</f>
        <v>1290</v>
      </c>
      <c r="C29" s="214">
        <f>C11</f>
        <v>1290</v>
      </c>
      <c r="D29" s="219">
        <f>D11</f>
        <v>1</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C3:D3"/>
  </mergeCells>
  <pageMargins left="0.590203972313348" right="0.590203972313348" top="0.786707251090703" bottom="0.786707251090703" header="0.499937478012926" footer="0.499937478012926"/>
  <pageSetup paperSize="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workbookViewId="0">
      <selection activeCell="B13" sqref="B13:C13"/>
    </sheetView>
  </sheetViews>
  <sheetFormatPr defaultColWidth="8.875" defaultRowHeight="14.25" outlineLevelCol="3"/>
  <cols>
    <col min="1" max="1" width="45.5" style="224" customWidth="1"/>
    <col min="2" max="3" width="12.875" style="224" customWidth="1"/>
    <col min="4" max="4" width="12.875" customWidth="1"/>
    <col min="5" max="20" width="9" style="224" customWidth="1"/>
    <col min="21" max="16384" width="8.875" style="224"/>
  </cols>
  <sheetData>
    <row r="1" s="140" customFormat="1" ht="24" customHeight="1" spans="1:2">
      <c r="A1" s="146" t="s">
        <v>706</v>
      </c>
      <c r="B1" s="147"/>
    </row>
    <row r="2" s="220" customFormat="1" ht="42" customHeight="1" spans="1:4">
      <c r="A2" s="49" t="s">
        <v>707</v>
      </c>
      <c r="B2" s="41"/>
      <c r="C2" s="41"/>
      <c r="D2" s="41"/>
    </row>
    <row r="3" s="221" customFormat="1" ht="27" customHeight="1" spans="2:4">
      <c r="B3" s="225" t="s">
        <v>678</v>
      </c>
      <c r="C3" s="225"/>
      <c r="D3" s="225"/>
    </row>
    <row r="4" s="222" customFormat="1" ht="30" customHeight="1" spans="1:4">
      <c r="A4" s="158" t="s">
        <v>668</v>
      </c>
      <c r="B4" s="185" t="s">
        <v>680</v>
      </c>
      <c r="C4" s="185" t="s">
        <v>681</v>
      </c>
      <c r="D4" s="185" t="s">
        <v>682</v>
      </c>
    </row>
    <row r="5" s="222" customFormat="1" ht="24" customHeight="1" spans="1:4">
      <c r="A5" s="188" t="s">
        <v>708</v>
      </c>
      <c r="B5" s="165">
        <v>108</v>
      </c>
      <c r="C5" s="165">
        <f>C9</f>
        <v>2</v>
      </c>
      <c r="D5" s="201">
        <f>C5/B5</f>
        <v>0.0185185185185185</v>
      </c>
    </row>
    <row r="6" s="222" customFormat="1" ht="24" customHeight="1" spans="1:4">
      <c r="A6" s="202" t="s">
        <v>709</v>
      </c>
      <c r="B6" s="165"/>
      <c r="C6" s="165"/>
      <c r="D6" s="201"/>
    </row>
    <row r="7" s="223" customFormat="1" ht="24" customHeight="1" spans="1:4">
      <c r="A7" s="203" t="s">
        <v>710</v>
      </c>
      <c r="B7" s="166"/>
      <c r="C7" s="166"/>
      <c r="D7" s="204"/>
    </row>
    <row r="8" s="223" customFormat="1" ht="24" customHeight="1" spans="1:4">
      <c r="A8" s="203" t="s">
        <v>711</v>
      </c>
      <c r="B8" s="166"/>
      <c r="C8" s="166"/>
      <c r="D8" s="204"/>
    </row>
    <row r="9" s="223" customFormat="1" ht="24" customHeight="1" spans="1:4">
      <c r="A9" s="203" t="s">
        <v>712</v>
      </c>
      <c r="B9" s="166">
        <v>108</v>
      </c>
      <c r="C9" s="166">
        <v>2</v>
      </c>
      <c r="D9" s="201">
        <f>C9/B9</f>
        <v>0.0185185185185185</v>
      </c>
    </row>
    <row r="10" s="222" customFormat="1" ht="24" customHeight="1" spans="1:4">
      <c r="A10" s="203" t="s">
        <v>713</v>
      </c>
      <c r="B10" s="166"/>
      <c r="C10" s="166"/>
      <c r="D10" s="204"/>
    </row>
    <row r="11" s="223" customFormat="1" ht="24" customHeight="1" spans="1:4">
      <c r="A11" s="188" t="s">
        <v>714</v>
      </c>
      <c r="B11" s="165">
        <v>903</v>
      </c>
      <c r="C11" s="165">
        <f>C13</f>
        <v>903</v>
      </c>
      <c r="D11" s="201">
        <f>C11/B11</f>
        <v>1</v>
      </c>
    </row>
    <row r="12" s="223" customFormat="1" ht="24" customHeight="1" spans="1:4">
      <c r="A12" s="203" t="s">
        <v>715</v>
      </c>
      <c r="B12" s="166"/>
      <c r="C12" s="166"/>
      <c r="D12" s="204"/>
    </row>
    <row r="13" s="223" customFormat="1" ht="24" customHeight="1" spans="1:4">
      <c r="A13" s="203" t="s">
        <v>716</v>
      </c>
      <c r="B13" s="166">
        <v>903</v>
      </c>
      <c r="C13" s="166">
        <v>903</v>
      </c>
      <c r="D13" s="201">
        <f>C13/B13</f>
        <v>1</v>
      </c>
    </row>
    <row r="14" s="223" customFormat="1" ht="24" customHeight="1" spans="1:4">
      <c r="A14" s="203" t="s">
        <v>717</v>
      </c>
      <c r="B14" s="166"/>
      <c r="C14" s="166"/>
      <c r="D14" s="204"/>
    </row>
    <row r="15" s="222" customFormat="1" ht="24" customHeight="1" spans="1:4">
      <c r="A15" s="175" t="s">
        <v>718</v>
      </c>
      <c r="B15" s="166"/>
      <c r="C15" s="166"/>
      <c r="D15" s="204"/>
    </row>
    <row r="16" s="223" customFormat="1" ht="24" customHeight="1" spans="1:4">
      <c r="A16" s="175" t="s">
        <v>719</v>
      </c>
      <c r="B16" s="205"/>
      <c r="C16" s="166"/>
      <c r="D16" s="204"/>
    </row>
    <row r="17" s="222" customFormat="1" ht="24" customHeight="1" spans="1:4">
      <c r="A17" s="188" t="s">
        <v>720</v>
      </c>
      <c r="B17" s="165"/>
      <c r="C17" s="165"/>
      <c r="D17" s="201"/>
    </row>
    <row r="18" s="223" customFormat="1" ht="24" customHeight="1" spans="1:4">
      <c r="A18" s="203" t="s">
        <v>721</v>
      </c>
      <c r="B18" s="205"/>
      <c r="C18" s="166"/>
      <c r="D18" s="204"/>
    </row>
    <row r="19" s="222" customFormat="1" ht="24" customHeight="1" spans="1:4">
      <c r="A19" s="188" t="s">
        <v>722</v>
      </c>
      <c r="B19" s="165"/>
      <c r="C19" s="165"/>
      <c r="D19" s="201"/>
    </row>
    <row r="20" s="223" customFormat="1" ht="24" customHeight="1" spans="1:4">
      <c r="A20" s="175" t="s">
        <v>723</v>
      </c>
      <c r="B20" s="166"/>
      <c r="C20" s="166"/>
      <c r="D20" s="204"/>
    </row>
    <row r="21" s="223" customFormat="1" ht="24" customHeight="1" spans="1:4">
      <c r="A21" s="174"/>
      <c r="B21" s="166"/>
      <c r="C21" s="177"/>
      <c r="D21" s="201"/>
    </row>
    <row r="22" s="223" customFormat="1" ht="24" customHeight="1" spans="1:4">
      <c r="A22" s="179" t="s">
        <v>724</v>
      </c>
      <c r="B22" s="165">
        <v>1011</v>
      </c>
      <c r="C22" s="165">
        <f>C5+C11</f>
        <v>905</v>
      </c>
      <c r="D22" s="201">
        <f>C22/B22</f>
        <v>0.89515331355094</v>
      </c>
    </row>
    <row r="23" ht="24" customHeight="1" spans="2:3">
      <c r="B23" s="226"/>
      <c r="C23" s="226"/>
    </row>
    <row r="24" ht="24" customHeight="1" spans="2:3">
      <c r="B24" s="226"/>
      <c r="C24" s="226"/>
    </row>
    <row r="25" ht="24" customHeight="1" spans="2:3">
      <c r="B25" s="227"/>
      <c r="C25" s="227"/>
    </row>
    <row r="26" ht="24" customHeight="1" spans="2:3">
      <c r="B26" s="227"/>
      <c r="C26" s="227"/>
    </row>
    <row r="27" ht="24" customHeight="1" spans="2:3">
      <c r="B27" s="227"/>
      <c r="C27" s="227"/>
    </row>
    <row r="28" ht="24" customHeight="1" spans="1:3">
      <c r="A28" s="228"/>
      <c r="B28" s="227"/>
      <c r="C28" s="227"/>
    </row>
    <row r="29" ht="24" customHeight="1" spans="2:3">
      <c r="B29" s="227"/>
      <c r="C29" s="227"/>
    </row>
    <row r="30" ht="24" customHeight="1" spans="2:3">
      <c r="B30" s="227"/>
      <c r="C30" s="227"/>
    </row>
    <row r="31" ht="24" customHeight="1" spans="2:3">
      <c r="B31" s="227"/>
      <c r="C31" s="227"/>
    </row>
    <row r="32" ht="24" customHeight="1" spans="2:3">
      <c r="B32" s="227"/>
      <c r="C32" s="227"/>
    </row>
    <row r="33" ht="24" customHeight="1" spans="2:3">
      <c r="B33" s="227"/>
      <c r="C33" s="227"/>
    </row>
    <row r="34" ht="24" customHeight="1" spans="1:3">
      <c r="A34" s="229"/>
      <c r="B34" s="226"/>
      <c r="C34" s="226"/>
    </row>
    <row r="35" ht="24" customHeight="1" spans="2:3">
      <c r="B35" s="226"/>
      <c r="C35" s="226"/>
    </row>
    <row r="36" ht="24" customHeight="1" spans="2:3">
      <c r="B36" s="227"/>
      <c r="C36" s="227"/>
    </row>
    <row r="37" ht="24" customHeight="1" spans="2:3">
      <c r="B37" s="227"/>
      <c r="C37" s="227"/>
    </row>
    <row r="38" ht="24" customHeight="1" spans="2:3">
      <c r="B38" s="226"/>
      <c r="C38" s="226"/>
    </row>
    <row r="39" ht="24" customHeight="1" spans="2:3">
      <c r="B39" s="227"/>
      <c r="C39" s="227"/>
    </row>
    <row r="40" ht="24" customHeight="1" spans="1:3">
      <c r="A40" s="229"/>
      <c r="B40" s="226"/>
      <c r="C40" s="226"/>
    </row>
    <row r="41" ht="24" customHeight="1" spans="2:3">
      <c r="B41" s="226"/>
      <c r="C41" s="226"/>
    </row>
    <row r="42" ht="24" customHeight="1" spans="2:3">
      <c r="B42" s="227"/>
      <c r="C42" s="227"/>
    </row>
    <row r="43" ht="24" customHeight="1" spans="2:3">
      <c r="B43" s="227"/>
      <c r="C43" s="227"/>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ageMargins left="0.590203972313348" right="0.590203972313348" top="0.786707251090703" bottom="0.786707251090703" header="0.499937478012926" footer="0.499937478012926"/>
  <pageSetup paperSize="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workbookViewId="0">
      <selection activeCell="D5" sqref="D5:D6"/>
    </sheetView>
  </sheetViews>
  <sheetFormatPr defaultColWidth="8.875" defaultRowHeight="14.25" outlineLevelCol="3"/>
  <cols>
    <col min="1" max="1" width="28.625" style="182" customWidth="1"/>
    <col min="2" max="2" width="12.625" style="182" customWidth="1"/>
    <col min="3" max="3" width="28.625" style="182" customWidth="1"/>
    <col min="4" max="4" width="12.625" style="182" customWidth="1"/>
    <col min="5" max="24" width="9" style="182" customWidth="1"/>
    <col min="25" max="16384" width="8.875" style="182"/>
  </cols>
  <sheetData>
    <row r="1" s="140" customFormat="1" ht="24" customHeight="1" spans="1:2">
      <c r="A1" s="146" t="s">
        <v>725</v>
      </c>
      <c r="B1" s="147"/>
    </row>
    <row r="2" s="41" customFormat="1" ht="42" customHeight="1" spans="1:1">
      <c r="A2" s="49" t="s">
        <v>726</v>
      </c>
    </row>
    <row r="3" s="42" customFormat="1" ht="27" customHeight="1" spans="2:4">
      <c r="B3" s="184"/>
      <c r="C3" s="184"/>
      <c r="D3" s="184" t="s">
        <v>4</v>
      </c>
    </row>
    <row r="4" s="181" customFormat="1" ht="30" customHeight="1" spans="1:4">
      <c r="A4" s="158" t="s">
        <v>69</v>
      </c>
      <c r="B4" s="185" t="s">
        <v>6</v>
      </c>
      <c r="C4" s="158" t="s">
        <v>70</v>
      </c>
      <c r="D4" s="185" t="s">
        <v>6</v>
      </c>
    </row>
    <row r="5" s="181" customFormat="1" ht="24" customHeight="1" spans="1:4">
      <c r="A5" s="186" t="s">
        <v>727</v>
      </c>
      <c r="B5" s="187">
        <v>1290</v>
      </c>
      <c r="C5" s="188" t="s">
        <v>728</v>
      </c>
      <c r="D5" s="189">
        <v>905</v>
      </c>
    </row>
    <row r="6" s="181" customFormat="1" ht="24" customHeight="1" spans="1:4">
      <c r="A6" s="186" t="s">
        <v>73</v>
      </c>
      <c r="B6" s="187">
        <v>2</v>
      </c>
      <c r="C6" s="186" t="s">
        <v>74</v>
      </c>
      <c r="D6" s="189">
        <v>387</v>
      </c>
    </row>
    <row r="7" ht="24" customHeight="1" spans="1:4">
      <c r="A7" s="190" t="s">
        <v>729</v>
      </c>
      <c r="B7" s="177"/>
      <c r="C7" s="190" t="s">
        <v>730</v>
      </c>
      <c r="D7" s="192"/>
    </row>
    <row r="8" ht="24" customHeight="1" spans="1:4">
      <c r="A8" s="190" t="s">
        <v>731</v>
      </c>
      <c r="B8" s="177">
        <v>2</v>
      </c>
      <c r="C8" s="191" t="s">
        <v>732</v>
      </c>
      <c r="D8" s="192">
        <v>387</v>
      </c>
    </row>
    <row r="9" ht="24" customHeight="1" spans="1:4">
      <c r="A9" s="195"/>
      <c r="B9" s="193"/>
      <c r="C9" s="197"/>
      <c r="D9" s="194"/>
    </row>
    <row r="10" ht="24" customHeight="1" spans="1:4">
      <c r="A10" s="198" t="s">
        <v>117</v>
      </c>
      <c r="B10" s="196">
        <f>B5+B6</f>
        <v>1292</v>
      </c>
      <c r="C10" s="198" t="s">
        <v>118</v>
      </c>
      <c r="D10" s="196">
        <f>D5+D6</f>
        <v>1292</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590203972313348" right="0.590203972313348" top="0.786707251090703" bottom="0.786707251090703" header="0.499937478012926" footer="0.499937478012926"/>
  <pageSetup paperSize="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workbookViewId="0">
      <selection activeCell="C17" sqref="C17"/>
    </sheetView>
  </sheetViews>
  <sheetFormatPr defaultColWidth="8.875" defaultRowHeight="14.25" outlineLevelCol="3"/>
  <cols>
    <col min="1" max="1" width="44.875" style="207" customWidth="1"/>
    <col min="2" max="2" width="12.875" customWidth="1"/>
    <col min="3" max="3" width="13.375" customWidth="1"/>
    <col min="4" max="4" width="13.625" style="208" customWidth="1"/>
    <col min="5" max="19" width="9" customWidth="1"/>
    <col min="212" max="243" width="9" customWidth="1"/>
  </cols>
  <sheetData>
    <row r="1" s="140" customFormat="1" ht="24" customHeight="1" spans="1:2">
      <c r="A1" s="146" t="s">
        <v>733</v>
      </c>
      <c r="B1" s="147"/>
    </row>
    <row r="2" s="41" customFormat="1" ht="42" customHeight="1" spans="1:4">
      <c r="A2" s="183" t="s">
        <v>734</v>
      </c>
      <c r="B2" s="183"/>
      <c r="C2" s="183"/>
      <c r="D2" s="209"/>
    </row>
    <row r="3" s="42" customFormat="1" ht="27" customHeight="1" spans="1:4">
      <c r="A3" s="50"/>
      <c r="D3" s="42" t="s">
        <v>678</v>
      </c>
    </row>
    <row r="4" s="206" customFormat="1" ht="30" customHeight="1" spans="1:4">
      <c r="A4" s="210" t="s">
        <v>679</v>
      </c>
      <c r="B4" s="211" t="s">
        <v>680</v>
      </c>
      <c r="C4" s="185" t="s">
        <v>681</v>
      </c>
      <c r="D4" s="185" t="s">
        <v>682</v>
      </c>
    </row>
    <row r="5" s="44" customFormat="1" ht="22.5" customHeight="1" spans="1:4">
      <c r="A5" s="153" t="s">
        <v>683</v>
      </c>
      <c r="B5" s="165"/>
      <c r="C5" s="187"/>
      <c r="D5" s="212"/>
    </row>
    <row r="6" s="44" customFormat="1" ht="22.5" customHeight="1" spans="1:4">
      <c r="A6" s="65" t="s">
        <v>684</v>
      </c>
      <c r="B6" s="165"/>
      <c r="C6" s="187"/>
      <c r="D6" s="212"/>
    </row>
    <row r="7" s="44" customFormat="1" ht="22.5" customHeight="1" spans="1:4">
      <c r="A7" s="65" t="s">
        <v>685</v>
      </c>
      <c r="B7" s="165"/>
      <c r="C7" s="177"/>
      <c r="D7" s="213"/>
    </row>
    <row r="8" s="44" customFormat="1" ht="22.5" customHeight="1" spans="1:4">
      <c r="A8" s="65" t="s">
        <v>686</v>
      </c>
      <c r="B8" s="166"/>
      <c r="C8" s="177"/>
      <c r="D8" s="213"/>
    </row>
    <row r="9" s="44" customFormat="1" ht="22.5" customHeight="1" spans="1:4">
      <c r="A9" s="65" t="s">
        <v>687</v>
      </c>
      <c r="B9" s="166"/>
      <c r="C9" s="177"/>
      <c r="D9" s="213"/>
    </row>
    <row r="10" s="44" customFormat="1" ht="22.5" customHeight="1" spans="1:4">
      <c r="A10" s="65" t="s">
        <v>688</v>
      </c>
      <c r="B10" s="166"/>
      <c r="C10" s="177"/>
      <c r="D10" s="213"/>
    </row>
    <row r="11" s="44" customFormat="1" ht="22.5" customHeight="1" spans="1:4">
      <c r="A11" s="153" t="s">
        <v>689</v>
      </c>
      <c r="B11" s="214">
        <f>B15</f>
        <v>1290</v>
      </c>
      <c r="C11" s="214">
        <f>C15</f>
        <v>1290</v>
      </c>
      <c r="D11" s="215">
        <f>D15</f>
        <v>1</v>
      </c>
    </row>
    <row r="12" s="44" customFormat="1" ht="22.5" customHeight="1" spans="1:4">
      <c r="A12" s="65" t="s">
        <v>690</v>
      </c>
      <c r="B12" s="166"/>
      <c r="C12" s="177"/>
      <c r="D12" s="216"/>
    </row>
    <row r="13" s="44" customFormat="1" ht="22.5" customHeight="1" spans="1:4">
      <c r="A13" s="65" t="s">
        <v>691</v>
      </c>
      <c r="B13" s="166"/>
      <c r="C13" s="177"/>
      <c r="D13" s="216"/>
    </row>
    <row r="14" s="44" customFormat="1" ht="22.5" customHeight="1" spans="1:4">
      <c r="A14" s="65" t="s">
        <v>692</v>
      </c>
      <c r="B14" s="166"/>
      <c r="C14" s="177"/>
      <c r="D14" s="216"/>
    </row>
    <row r="15" s="44" customFormat="1" ht="22.5" customHeight="1" spans="1:4">
      <c r="A15" s="64" t="s">
        <v>693</v>
      </c>
      <c r="B15" s="166">
        <v>1290</v>
      </c>
      <c r="C15" s="177">
        <v>1290</v>
      </c>
      <c r="D15" s="216">
        <f>C15/B15</f>
        <v>1</v>
      </c>
    </row>
    <row r="16" s="44" customFormat="1" ht="22.5" customHeight="1" spans="1:4">
      <c r="A16" s="153" t="s">
        <v>694</v>
      </c>
      <c r="B16" s="165"/>
      <c r="C16" s="187"/>
      <c r="D16" s="212"/>
    </row>
    <row r="17" s="44" customFormat="1" ht="22.5" customHeight="1" spans="1:4">
      <c r="A17" s="65" t="s">
        <v>695</v>
      </c>
      <c r="B17" s="166"/>
      <c r="C17" s="177"/>
      <c r="D17" s="213"/>
    </row>
    <row r="18" s="44" customFormat="1" ht="22.5" customHeight="1" spans="1:4">
      <c r="A18" s="65" t="s">
        <v>696</v>
      </c>
      <c r="B18" s="166"/>
      <c r="C18" s="177"/>
      <c r="D18" s="213"/>
    </row>
    <row r="19" s="44" customFormat="1" ht="22.5" customHeight="1" spans="1:4">
      <c r="A19" s="65" t="s">
        <v>697</v>
      </c>
      <c r="B19" s="166"/>
      <c r="C19" s="177"/>
      <c r="D19" s="213"/>
    </row>
    <row r="20" s="44" customFormat="1" ht="22.5" customHeight="1" spans="1:4">
      <c r="A20" s="65" t="s">
        <v>687</v>
      </c>
      <c r="B20" s="166"/>
      <c r="C20" s="177"/>
      <c r="D20" s="213"/>
    </row>
    <row r="21" s="44" customFormat="1" ht="22.5" customHeight="1" spans="1:4">
      <c r="A21" s="65" t="s">
        <v>698</v>
      </c>
      <c r="B21" s="166"/>
      <c r="C21" s="177"/>
      <c r="D21" s="213"/>
    </row>
    <row r="22" s="44" customFormat="1" ht="22.5" customHeight="1" spans="1:4">
      <c r="A22" s="153" t="s">
        <v>699</v>
      </c>
      <c r="B22" s="165"/>
      <c r="C22" s="187"/>
      <c r="D22" s="212"/>
    </row>
    <row r="23" s="44" customFormat="1" ht="22.5" customHeight="1" spans="1:4">
      <c r="A23" s="190" t="s">
        <v>700</v>
      </c>
      <c r="B23" s="217"/>
      <c r="C23" s="177"/>
      <c r="D23" s="213"/>
    </row>
    <row r="24" s="44" customFormat="1" ht="22.5" customHeight="1" spans="1:4">
      <c r="A24" s="190" t="s">
        <v>701</v>
      </c>
      <c r="B24" s="217"/>
      <c r="C24" s="177"/>
      <c r="D24" s="213"/>
    </row>
    <row r="25" s="44" customFormat="1" ht="22.5" customHeight="1" spans="1:4">
      <c r="A25" s="190" t="s">
        <v>702</v>
      </c>
      <c r="B25" s="217"/>
      <c r="C25" s="177"/>
      <c r="D25" s="213"/>
    </row>
    <row r="26" s="44" customFormat="1" ht="22.5" customHeight="1" spans="1:4">
      <c r="A26" s="153" t="s">
        <v>703</v>
      </c>
      <c r="B26" s="165"/>
      <c r="C26" s="187"/>
      <c r="D26" s="212"/>
    </row>
    <row r="27" s="44" customFormat="1" ht="22.5" customHeight="1" spans="1:4">
      <c r="A27" s="65" t="s">
        <v>704</v>
      </c>
      <c r="B27" s="166"/>
      <c r="C27" s="177"/>
      <c r="D27" s="213"/>
    </row>
    <row r="28" s="44" customFormat="1" ht="22.5" customHeight="1" spans="1:4">
      <c r="A28" s="190"/>
      <c r="B28" s="166"/>
      <c r="C28" s="177"/>
      <c r="D28" s="212"/>
    </row>
    <row r="29" s="44" customFormat="1" ht="22.5" customHeight="1" spans="1:4">
      <c r="A29" s="218" t="s">
        <v>705</v>
      </c>
      <c r="B29" s="214">
        <f>B11</f>
        <v>1290</v>
      </c>
      <c r="C29" s="214">
        <f>C11</f>
        <v>1290</v>
      </c>
      <c r="D29" s="219">
        <f>D11</f>
        <v>1</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590203972313348" right="0.590203972313348" top="0.786707251090703" bottom="0.786707251090703" header="0.499937478012926" footer="0.499937478012926"/>
  <pageSetup paperSize="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workbookViewId="0">
      <selection activeCell="B13" sqref="B13:C13"/>
    </sheetView>
  </sheetViews>
  <sheetFormatPr defaultColWidth="8.875" defaultRowHeight="14.25" outlineLevelCol="3"/>
  <cols>
    <col min="1" max="1" width="43.625" customWidth="1"/>
    <col min="2" max="4" width="13.625" customWidth="1"/>
    <col min="5" max="21" width="9" customWidth="1"/>
  </cols>
  <sheetData>
    <row r="1" s="140" customFormat="1" ht="24" customHeight="1" spans="1:2">
      <c r="A1" s="146" t="s">
        <v>735</v>
      </c>
      <c r="B1" s="147"/>
    </row>
    <row r="2" s="41" customFormat="1" ht="42" customHeight="1" spans="1:4">
      <c r="A2" s="183" t="s">
        <v>736</v>
      </c>
      <c r="B2" s="200"/>
      <c r="C2" s="200"/>
      <c r="D2" s="200"/>
    </row>
    <row r="3" s="42" customFormat="1" ht="27" customHeight="1" spans="4:4">
      <c r="D3" s="42" t="s">
        <v>678</v>
      </c>
    </row>
    <row r="4" s="199" customFormat="1" ht="30" customHeight="1" spans="1:4">
      <c r="A4" s="158" t="s">
        <v>668</v>
      </c>
      <c r="B4" s="185" t="s">
        <v>680</v>
      </c>
      <c r="C4" s="185" t="s">
        <v>681</v>
      </c>
      <c r="D4" s="185" t="s">
        <v>682</v>
      </c>
    </row>
    <row r="5" s="199" customFormat="1" ht="24" customHeight="1" spans="1:4">
      <c r="A5" s="188" t="s">
        <v>708</v>
      </c>
      <c r="B5" s="165">
        <v>108</v>
      </c>
      <c r="C5" s="165">
        <v>2</v>
      </c>
      <c r="D5" s="201">
        <f>C5/B5</f>
        <v>0.0185185185185185</v>
      </c>
    </row>
    <row r="6" s="199" customFormat="1" ht="24" customHeight="1" spans="1:4">
      <c r="A6" s="202" t="s">
        <v>737</v>
      </c>
      <c r="B6" s="165"/>
      <c r="C6" s="165"/>
      <c r="D6" s="201"/>
    </row>
    <row r="7" ht="24" customHeight="1" spans="1:4">
      <c r="A7" s="203" t="s">
        <v>710</v>
      </c>
      <c r="B7" s="166"/>
      <c r="C7" s="166"/>
      <c r="D7" s="204"/>
    </row>
    <row r="8" ht="24" customHeight="1" spans="1:4">
      <c r="A8" s="203" t="s">
        <v>711</v>
      </c>
      <c r="B8" s="166"/>
      <c r="C8" s="166"/>
      <c r="D8" s="204"/>
    </row>
    <row r="9" ht="24" customHeight="1" spans="1:4">
      <c r="A9" s="203" t="s">
        <v>712</v>
      </c>
      <c r="B9" s="166">
        <v>108</v>
      </c>
      <c r="C9" s="166">
        <v>2</v>
      </c>
      <c r="D9" s="201">
        <f t="shared" ref="D9:D13" si="0">C9/B9</f>
        <v>0.0185185185185185</v>
      </c>
    </row>
    <row r="10" ht="24" customHeight="1" spans="1:4">
      <c r="A10" s="203" t="s">
        <v>713</v>
      </c>
      <c r="B10" s="166"/>
      <c r="C10" s="166"/>
      <c r="D10" s="204"/>
    </row>
    <row r="11" ht="24" customHeight="1" spans="1:4">
      <c r="A11" s="188" t="s">
        <v>714</v>
      </c>
      <c r="B11" s="165">
        <f>B13</f>
        <v>903</v>
      </c>
      <c r="C11" s="165">
        <f>C13</f>
        <v>903</v>
      </c>
      <c r="D11" s="201">
        <f t="shared" si="0"/>
        <v>1</v>
      </c>
    </row>
    <row r="12" ht="24" customHeight="1" spans="1:4">
      <c r="A12" s="203" t="s">
        <v>715</v>
      </c>
      <c r="B12" s="166"/>
      <c r="C12" s="166"/>
      <c r="D12" s="204"/>
    </row>
    <row r="13" ht="24" customHeight="1" spans="1:4">
      <c r="A13" s="203" t="s">
        <v>716</v>
      </c>
      <c r="B13" s="166">
        <v>903</v>
      </c>
      <c r="C13" s="166">
        <v>903</v>
      </c>
      <c r="D13" s="201">
        <f t="shared" si="0"/>
        <v>1</v>
      </c>
    </row>
    <row r="14" ht="24" customHeight="1" spans="1:4">
      <c r="A14" s="203" t="s">
        <v>717</v>
      </c>
      <c r="B14" s="166"/>
      <c r="C14" s="166"/>
      <c r="D14" s="204"/>
    </row>
    <row r="15" ht="24" customHeight="1" spans="1:4">
      <c r="A15" s="175" t="s">
        <v>718</v>
      </c>
      <c r="B15" s="166"/>
      <c r="C15" s="166"/>
      <c r="D15" s="204"/>
    </row>
    <row r="16" ht="24" customHeight="1" spans="1:4">
      <c r="A16" s="175" t="s">
        <v>719</v>
      </c>
      <c r="B16" s="205"/>
      <c r="C16" s="166"/>
      <c r="D16" s="204"/>
    </row>
    <row r="17" ht="24" customHeight="1" spans="1:4">
      <c r="A17" s="188" t="s">
        <v>720</v>
      </c>
      <c r="B17" s="165"/>
      <c r="C17" s="165"/>
      <c r="D17" s="201"/>
    </row>
    <row r="18" ht="24" customHeight="1" spans="1:4">
      <c r="A18" s="203" t="s">
        <v>721</v>
      </c>
      <c r="B18" s="205"/>
      <c r="C18" s="166"/>
      <c r="D18" s="204"/>
    </row>
    <row r="19" ht="24" customHeight="1" spans="1:4">
      <c r="A19" s="188" t="s">
        <v>722</v>
      </c>
      <c r="B19" s="165"/>
      <c r="C19" s="165"/>
      <c r="D19" s="201"/>
    </row>
    <row r="20" ht="24" customHeight="1" spans="1:4">
      <c r="A20" s="175" t="s">
        <v>723</v>
      </c>
      <c r="B20" s="166"/>
      <c r="C20" s="166"/>
      <c r="D20" s="204"/>
    </row>
    <row r="21" ht="24" customHeight="1" spans="1:4">
      <c r="A21" s="174"/>
      <c r="B21" s="166"/>
      <c r="C21" s="177"/>
      <c r="D21" s="201"/>
    </row>
    <row r="22" ht="24" customHeight="1" spans="1:4">
      <c r="A22" s="179" t="s">
        <v>724</v>
      </c>
      <c r="B22" s="165">
        <f>B5+B11</f>
        <v>1011</v>
      </c>
      <c r="C22" s="165">
        <f>C5+C11</f>
        <v>905</v>
      </c>
      <c r="D22" s="201">
        <f>C22/B22</f>
        <v>0.89515331355094</v>
      </c>
    </row>
    <row r="23" ht="24" customHeight="1" spans="1:1">
      <c r="A23" s="199"/>
    </row>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590203972313348" right="0.590203972313348" top="0.786707251090703" bottom="0.786707251090703" header="0.499937478012926" footer="0.4999374780129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5"/>
  <sheetViews>
    <sheetView showGridLines="0" showZeros="0" view="pageBreakPreview" zoomScaleNormal="100" topLeftCell="A18" workbookViewId="0">
      <selection activeCell="A43" sqref="A43"/>
    </sheetView>
  </sheetViews>
  <sheetFormatPr defaultColWidth="9" defaultRowHeight="14.25" outlineLevelCol="1"/>
  <cols>
    <col min="1" max="1" width="47.25" style="451" customWidth="1"/>
    <col min="2" max="2" width="39.5" style="451" customWidth="1"/>
    <col min="3" max="3" width="9" style="451"/>
    <col min="4" max="4" width="3.625" style="451" customWidth="1"/>
    <col min="5" max="16384" width="9" style="451"/>
  </cols>
  <sheetData>
    <row r="1" s="248" customFormat="1" ht="24" customHeight="1" spans="1:2">
      <c r="A1" s="146" t="s">
        <v>2</v>
      </c>
      <c r="B1" s="253"/>
    </row>
    <row r="2" s="446" customFormat="1" ht="42" customHeight="1" spans="1:2">
      <c r="A2" s="452" t="s">
        <v>3</v>
      </c>
      <c r="B2" s="452"/>
    </row>
    <row r="3" s="447" customFormat="1" ht="27" customHeight="1" spans="2:2">
      <c r="B3" s="249" t="s">
        <v>4</v>
      </c>
    </row>
    <row r="4" s="448" customFormat="1" ht="30" customHeight="1" spans="1:2">
      <c r="A4" s="246" t="s">
        <v>5</v>
      </c>
      <c r="B4" s="246" t="s">
        <v>6</v>
      </c>
    </row>
    <row r="5" s="449" customFormat="1" ht="24" customHeight="1" spans="1:2">
      <c r="A5" s="453" t="s">
        <v>7</v>
      </c>
      <c r="B5" s="296">
        <f>SUM(B6:B21)</f>
        <v>50433</v>
      </c>
    </row>
    <row r="6" s="449" customFormat="1" ht="24" customHeight="1" spans="1:2">
      <c r="A6" s="154" t="s">
        <v>8</v>
      </c>
      <c r="B6" s="454">
        <v>16377</v>
      </c>
    </row>
    <row r="7" s="449" customFormat="1" ht="24" customHeight="1" spans="1:2">
      <c r="A7" s="154" t="s">
        <v>9</v>
      </c>
      <c r="B7" s="454">
        <v>7163</v>
      </c>
    </row>
    <row r="8" s="449" customFormat="1" ht="24" customHeight="1" spans="1:2">
      <c r="A8" s="154" t="s">
        <v>10</v>
      </c>
      <c r="B8" s="454">
        <v>0</v>
      </c>
    </row>
    <row r="9" s="449" customFormat="1" ht="24" customHeight="1" spans="1:2">
      <c r="A9" s="154" t="s">
        <v>11</v>
      </c>
      <c r="B9" s="454">
        <v>1333</v>
      </c>
    </row>
    <row r="10" s="449" customFormat="1" ht="24" customHeight="1" spans="1:2">
      <c r="A10" s="154" t="s">
        <v>12</v>
      </c>
      <c r="B10" s="454">
        <v>1000</v>
      </c>
    </row>
    <row r="11" s="449" customFormat="1" ht="24" customHeight="1" spans="1:2">
      <c r="A11" s="154" t="s">
        <v>13</v>
      </c>
      <c r="B11" s="454">
        <v>3000</v>
      </c>
    </row>
    <row r="12" s="449" customFormat="1" ht="24" customHeight="1" spans="1:2">
      <c r="A12" s="154" t="s">
        <v>14</v>
      </c>
      <c r="B12" s="454">
        <v>3500</v>
      </c>
    </row>
    <row r="13" s="449" customFormat="1" ht="24" customHeight="1" spans="1:2">
      <c r="A13" s="154" t="s">
        <v>15</v>
      </c>
      <c r="B13" s="454">
        <v>1900</v>
      </c>
    </row>
    <row r="14" s="449" customFormat="1" ht="24" customHeight="1" spans="1:2">
      <c r="A14" s="154" t="s">
        <v>16</v>
      </c>
      <c r="B14" s="454">
        <v>2000</v>
      </c>
    </row>
    <row r="15" s="449" customFormat="1" ht="24" customHeight="1" spans="1:2">
      <c r="A15" s="154" t="s">
        <v>17</v>
      </c>
      <c r="B15" s="454">
        <v>6200</v>
      </c>
    </row>
    <row r="16" s="449" customFormat="1" ht="24" customHeight="1" spans="1:2">
      <c r="A16" s="154" t="s">
        <v>18</v>
      </c>
      <c r="B16" s="454">
        <v>800</v>
      </c>
    </row>
    <row r="17" s="449" customFormat="1" ht="24" customHeight="1" spans="1:2">
      <c r="A17" s="154" t="s">
        <v>19</v>
      </c>
      <c r="B17" s="454">
        <v>2000</v>
      </c>
    </row>
    <row r="18" s="449" customFormat="1" ht="24" customHeight="1" spans="1:2">
      <c r="A18" s="154" t="s">
        <v>20</v>
      </c>
      <c r="B18" s="454">
        <v>5100</v>
      </c>
    </row>
    <row r="19" s="449" customFormat="1" ht="24" customHeight="1" spans="1:2">
      <c r="A19" s="154" t="s">
        <v>21</v>
      </c>
      <c r="B19" s="454"/>
    </row>
    <row r="20" s="449" customFormat="1" ht="24" customHeight="1" spans="1:2">
      <c r="A20" s="154" t="s">
        <v>22</v>
      </c>
      <c r="B20" s="454">
        <v>60</v>
      </c>
    </row>
    <row r="21" s="449" customFormat="1" ht="24" customHeight="1" spans="1:2">
      <c r="A21" s="154" t="s">
        <v>23</v>
      </c>
      <c r="B21" s="454"/>
    </row>
    <row r="22" s="449" customFormat="1" ht="24" customHeight="1" spans="1:2">
      <c r="A22" s="453" t="s">
        <v>24</v>
      </c>
      <c r="B22" s="296">
        <f>SUM(B23:B30)</f>
        <v>48416</v>
      </c>
    </row>
    <row r="23" s="449" customFormat="1" ht="24" customHeight="1" spans="1:2">
      <c r="A23" s="154" t="s">
        <v>25</v>
      </c>
      <c r="B23" s="454">
        <v>3300</v>
      </c>
    </row>
    <row r="24" s="449" customFormat="1" ht="24" customHeight="1" spans="1:2">
      <c r="A24" s="154" t="s">
        <v>26</v>
      </c>
      <c r="B24" s="454">
        <v>1700</v>
      </c>
    </row>
    <row r="25" s="449" customFormat="1" ht="24" customHeight="1" spans="1:2">
      <c r="A25" s="154" t="s">
        <v>27</v>
      </c>
      <c r="B25" s="454">
        <v>766</v>
      </c>
    </row>
    <row r="26" s="449" customFormat="1" ht="24" customHeight="1" spans="1:2">
      <c r="A26" s="154" t="s">
        <v>28</v>
      </c>
      <c r="B26" s="454"/>
    </row>
    <row r="27" s="449" customFormat="1" ht="24" customHeight="1" spans="1:2">
      <c r="A27" s="154" t="s">
        <v>29</v>
      </c>
      <c r="B27" s="454">
        <v>42530</v>
      </c>
    </row>
    <row r="28" s="449" customFormat="1" ht="24" customHeight="1" spans="1:2">
      <c r="A28" s="154" t="s">
        <v>30</v>
      </c>
      <c r="B28" s="454"/>
    </row>
    <row r="29" s="449" customFormat="1" ht="24" customHeight="1" spans="1:2">
      <c r="A29" s="154" t="s">
        <v>31</v>
      </c>
      <c r="B29" s="454"/>
    </row>
    <row r="30" s="449" customFormat="1" ht="24" customHeight="1" spans="1:2">
      <c r="A30" s="154" t="s">
        <v>32</v>
      </c>
      <c r="B30" s="454">
        <v>120</v>
      </c>
    </row>
    <row r="31" s="449" customFormat="1" ht="24" customHeight="1" spans="1:2">
      <c r="A31" s="65"/>
      <c r="B31" s="295"/>
    </row>
    <row r="32" s="448" customFormat="1" ht="24" customHeight="1" spans="1:2">
      <c r="A32" s="246" t="s">
        <v>33</v>
      </c>
      <c r="B32" s="296">
        <f>B5+B22</f>
        <v>98849</v>
      </c>
    </row>
    <row r="33" s="477" customFormat="1" ht="24" customHeight="1" spans="1:2">
      <c r="A33" s="478"/>
      <c r="B33" s="478"/>
    </row>
    <row r="34" ht="24" customHeight="1" spans="2:2">
      <c r="B34" s="451">
        <f>B22-SUM(B23:B30)</f>
        <v>0</v>
      </c>
    </row>
    <row r="35" ht="24" customHeight="1" spans="2:2">
      <c r="B35" s="457"/>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ageMargins left="1.02361111111111" right="0.590203972313348" top="0.786707251090703" bottom="0.786707251090703" header="0.499937478012926" footer="0.499937478012926"/>
  <pageSetup paperSize="9" scale="8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workbookViewId="0">
      <selection activeCell="C16" sqref="C16"/>
    </sheetView>
  </sheetViews>
  <sheetFormatPr defaultColWidth="8.875" defaultRowHeight="14.25" outlineLevelCol="3"/>
  <cols>
    <col min="1" max="1" width="32.625" style="182" customWidth="1"/>
    <col min="2" max="2" width="12.625" style="182" customWidth="1"/>
    <col min="3" max="3" width="32.625" style="182" customWidth="1"/>
    <col min="4" max="4" width="12.625" style="182" customWidth="1"/>
    <col min="5" max="19" width="9" style="182" customWidth="1"/>
    <col min="20" max="16384" width="8.875" style="182"/>
  </cols>
  <sheetData>
    <row r="1" s="140" customFormat="1" ht="24" customHeight="1" spans="1:2">
      <c r="A1" s="146" t="s">
        <v>738</v>
      </c>
      <c r="B1" s="147"/>
    </row>
    <row r="2" s="41" customFormat="1" ht="42" customHeight="1" spans="1:4">
      <c r="A2" s="183" t="s">
        <v>739</v>
      </c>
      <c r="B2" s="183"/>
      <c r="C2" s="183"/>
      <c r="D2" s="183"/>
    </row>
    <row r="3" s="42" customFormat="1" ht="27" customHeight="1" spans="2:4">
      <c r="B3" s="184"/>
      <c r="C3" s="184"/>
      <c r="D3" s="184" t="s">
        <v>4</v>
      </c>
    </row>
    <row r="4" s="181" customFormat="1" ht="30" customHeight="1" spans="1:4">
      <c r="A4" s="158" t="s">
        <v>69</v>
      </c>
      <c r="B4" s="185" t="s">
        <v>6</v>
      </c>
      <c r="C4" s="158" t="s">
        <v>70</v>
      </c>
      <c r="D4" s="185" t="s">
        <v>6</v>
      </c>
    </row>
    <row r="5" s="181" customFormat="1" ht="24" customHeight="1" spans="1:4">
      <c r="A5" s="186" t="s">
        <v>727</v>
      </c>
      <c r="B5" s="187">
        <v>1290</v>
      </c>
      <c r="C5" s="188" t="s">
        <v>728</v>
      </c>
      <c r="D5" s="189">
        <v>905</v>
      </c>
    </row>
    <row r="6" s="181" customFormat="1" ht="24" customHeight="1" spans="1:4">
      <c r="A6" s="186" t="s">
        <v>73</v>
      </c>
      <c r="B6" s="187">
        <v>2</v>
      </c>
      <c r="C6" s="186" t="s">
        <v>74</v>
      </c>
      <c r="D6" s="189">
        <v>387</v>
      </c>
    </row>
    <row r="7" ht="24" customHeight="1" spans="1:4">
      <c r="A7" s="190" t="s">
        <v>729</v>
      </c>
      <c r="B7" s="177"/>
      <c r="C7" s="191" t="s">
        <v>740</v>
      </c>
      <c r="D7" s="192"/>
    </row>
    <row r="8" ht="24" customHeight="1" spans="1:4">
      <c r="A8" s="190" t="s">
        <v>741</v>
      </c>
      <c r="B8" s="177"/>
      <c r="C8" s="190" t="s">
        <v>730</v>
      </c>
      <c r="D8" s="192"/>
    </row>
    <row r="9" ht="24" customHeight="1" spans="1:4">
      <c r="A9" s="190" t="s">
        <v>731</v>
      </c>
      <c r="B9" s="193">
        <v>2</v>
      </c>
      <c r="C9" s="191" t="s">
        <v>732</v>
      </c>
      <c r="D9" s="194">
        <v>387</v>
      </c>
    </row>
    <row r="10" ht="24" customHeight="1" spans="1:4">
      <c r="A10" s="195"/>
      <c r="B10" s="196"/>
      <c r="C10" s="197"/>
      <c r="D10" s="196"/>
    </row>
    <row r="11" ht="24" customHeight="1" spans="1:4">
      <c r="A11" s="198" t="s">
        <v>117</v>
      </c>
      <c r="B11" s="196">
        <v>1292</v>
      </c>
      <c r="C11" s="198" t="s">
        <v>118</v>
      </c>
      <c r="D11" s="196">
        <f>D5+D6</f>
        <v>1292</v>
      </c>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590203972313348" right="0.590203972313348" top="0.786707251090703" bottom="0.786707251090703" header="0.499937478012926" footer="0.499937478012926"/>
  <pageSetup paperSize="9" scale="93"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7"/>
  <sheetViews>
    <sheetView view="pageBreakPreview" zoomScaleNormal="100" workbookViewId="0">
      <selection activeCell="A2" sqref="A2:D2"/>
    </sheetView>
  </sheetViews>
  <sheetFormatPr defaultColWidth="9" defaultRowHeight="13.5" outlineLevelCol="3"/>
  <cols>
    <col min="1" max="1" width="45" style="45" customWidth="1"/>
    <col min="2" max="4" width="11.25" style="45" customWidth="1"/>
    <col min="5" max="32" width="9" style="45"/>
    <col min="33" max="16384" width="60.625" style="45" customWidth="1"/>
  </cols>
  <sheetData>
    <row r="1" s="140" customFormat="1" ht="24" customHeight="1" spans="1:2">
      <c r="A1" s="146" t="s">
        <v>742</v>
      </c>
      <c r="B1" s="147"/>
    </row>
    <row r="2" s="69" customFormat="1" ht="60" customHeight="1" spans="1:4">
      <c r="A2" s="49" t="s">
        <v>743</v>
      </c>
      <c r="B2" s="41"/>
      <c r="C2" s="41"/>
      <c r="D2" s="41"/>
    </row>
    <row r="3" s="70" customFormat="1" ht="27" customHeight="1" spans="4:4">
      <c r="D3" s="42" t="s">
        <v>678</v>
      </c>
    </row>
    <row r="4" ht="36.75" customHeight="1" spans="1:4">
      <c r="A4" s="158" t="s">
        <v>744</v>
      </c>
      <c r="B4" s="73" t="s">
        <v>745</v>
      </c>
      <c r="C4" s="73" t="s">
        <v>6</v>
      </c>
      <c r="D4" s="73" t="s">
        <v>746</v>
      </c>
    </row>
    <row r="5" ht="24" customHeight="1" spans="1:4">
      <c r="A5" s="172" t="s">
        <v>708</v>
      </c>
      <c r="B5" s="173"/>
      <c r="C5" s="173"/>
      <c r="D5" s="173"/>
    </row>
    <row r="6" ht="24" customHeight="1" spans="1:4">
      <c r="A6" s="174" t="s">
        <v>737</v>
      </c>
      <c r="B6" s="173"/>
      <c r="C6" s="173"/>
      <c r="D6" s="173"/>
    </row>
    <row r="7" ht="24" customHeight="1" spans="1:4">
      <c r="A7" s="175" t="s">
        <v>710</v>
      </c>
      <c r="B7" s="173"/>
      <c r="C7" s="173"/>
      <c r="D7" s="173"/>
    </row>
    <row r="8" ht="24" customHeight="1" spans="1:4">
      <c r="A8" s="175" t="s">
        <v>711</v>
      </c>
      <c r="B8" s="173"/>
      <c r="C8" s="173"/>
      <c r="D8" s="173"/>
    </row>
    <row r="9" ht="24" customHeight="1" spans="1:4">
      <c r="A9" s="175" t="s">
        <v>718</v>
      </c>
      <c r="B9" s="173"/>
      <c r="C9" s="173"/>
      <c r="D9" s="173"/>
    </row>
    <row r="10" ht="24" customHeight="1" spans="1:4">
      <c r="A10" s="175" t="s">
        <v>713</v>
      </c>
      <c r="B10" s="173"/>
      <c r="C10" s="173"/>
      <c r="D10" s="173"/>
    </row>
    <row r="11" ht="24" customHeight="1" spans="1:4">
      <c r="A11" s="176" t="s">
        <v>718</v>
      </c>
      <c r="B11" s="173"/>
      <c r="C11" s="173"/>
      <c r="D11" s="173"/>
    </row>
    <row r="12" ht="24" customHeight="1" spans="1:4">
      <c r="A12" s="176" t="s">
        <v>718</v>
      </c>
      <c r="B12" s="173"/>
      <c r="C12" s="173"/>
      <c r="D12" s="173"/>
    </row>
    <row r="13" ht="24" customHeight="1" spans="1:4">
      <c r="A13" s="174"/>
      <c r="B13" s="166"/>
      <c r="C13" s="177"/>
      <c r="D13" s="178"/>
    </row>
    <row r="14" ht="24" customHeight="1" spans="1:4">
      <c r="A14" s="179" t="s">
        <v>36</v>
      </c>
      <c r="B14" s="165"/>
      <c r="C14" s="165"/>
      <c r="D14" s="178"/>
    </row>
    <row r="15" ht="24" customHeight="1" spans="1:1">
      <c r="A15" s="180" t="s">
        <v>509</v>
      </c>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ageMargins left="0.590203972313348" right="0.590203972313348" top="0.786707251090703" bottom="0.786707251090703" header="0.499937478012926" footer="0.499937478012926"/>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048576"/>
    </sheetView>
  </sheetViews>
  <sheetFormatPr defaultColWidth="9" defaultRowHeight="14.25"/>
  <cols>
    <col min="1" max="1" width="123.125" customWidth="1"/>
  </cols>
  <sheetData>
    <row r="1" ht="137" customHeight="1" spans="1:1">
      <c r="A1" s="139" t="s">
        <v>747</v>
      </c>
    </row>
  </sheetData>
  <pageMargins left="0.75" right="0.75" top="1" bottom="1" header="0.5" footer="0.5"/>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showZeros="0" view="pageBreakPreview" zoomScaleNormal="100" workbookViewId="0">
      <selection activeCell="A2" sqref="A2:B2"/>
    </sheetView>
  </sheetViews>
  <sheetFormatPr defaultColWidth="8.875" defaultRowHeight="14.25"/>
  <cols>
    <col min="1" max="1" width="48.125" style="144" customWidth="1"/>
    <col min="2" max="2" width="32.75" style="144" customWidth="1"/>
    <col min="3" max="3" width="9" style="144" customWidth="1"/>
    <col min="4" max="226" width="8.875" style="144"/>
    <col min="227" max="16384" width="8.875" style="145"/>
  </cols>
  <sheetData>
    <row r="1" s="140" customFormat="1" ht="24" customHeight="1" spans="1:2">
      <c r="A1" s="146" t="s">
        <v>748</v>
      </c>
      <c r="B1" s="147"/>
    </row>
    <row r="2" s="168" customFormat="1" ht="42" customHeight="1" spans="1:228">
      <c r="A2" s="169" t="s">
        <v>749</v>
      </c>
      <c r="B2" s="169"/>
      <c r="HS2" s="141"/>
      <c r="HT2" s="141"/>
    </row>
    <row r="3" s="149" customFormat="1" ht="27" customHeight="1" spans="2:228">
      <c r="B3" s="142" t="s">
        <v>4</v>
      </c>
      <c r="HS3" s="142"/>
      <c r="HT3" s="142"/>
    </row>
    <row r="4" s="167" customFormat="1" ht="30" customHeight="1" spans="1:228">
      <c r="A4" s="170" t="s">
        <v>668</v>
      </c>
      <c r="B4" s="171" t="s">
        <v>6</v>
      </c>
      <c r="HS4" s="161"/>
      <c r="HT4" s="161"/>
    </row>
    <row r="5" s="167" customFormat="1" ht="24" customHeight="1" spans="1:226">
      <c r="A5" s="164" t="s">
        <v>750</v>
      </c>
      <c r="B5" s="165">
        <f>SUM(B6:B10)</f>
        <v>0</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4"/>
      <c r="EF5" s="144"/>
      <c r="EG5" s="144"/>
      <c r="EH5" s="144"/>
      <c r="EI5" s="144"/>
      <c r="EJ5" s="144"/>
      <c r="EK5" s="144"/>
      <c r="EL5" s="144"/>
      <c r="EM5" s="144"/>
      <c r="EN5" s="144"/>
      <c r="EO5" s="144"/>
      <c r="EP5" s="144"/>
      <c r="EQ5" s="144"/>
      <c r="ER5" s="144"/>
      <c r="ES5" s="144"/>
      <c r="ET5" s="144"/>
      <c r="EU5" s="144"/>
      <c r="EV5" s="144"/>
      <c r="EW5" s="144"/>
      <c r="EX5" s="144"/>
      <c r="EY5" s="144"/>
      <c r="EZ5" s="144"/>
      <c r="FA5" s="144"/>
      <c r="FB5" s="144"/>
      <c r="FC5" s="144"/>
      <c r="FD5" s="144"/>
      <c r="FE5" s="144"/>
      <c r="FF5" s="144"/>
      <c r="FG5" s="144"/>
      <c r="FH5" s="144"/>
      <c r="FI5" s="144"/>
      <c r="FJ5" s="144"/>
      <c r="FK5" s="144"/>
      <c r="FL5" s="144"/>
      <c r="FM5" s="144"/>
      <c r="FN5" s="144"/>
      <c r="FO5" s="144"/>
      <c r="FP5" s="144"/>
      <c r="FQ5" s="144"/>
      <c r="FR5" s="144"/>
      <c r="FS5" s="144"/>
      <c r="FT5" s="144"/>
      <c r="FU5" s="144"/>
      <c r="FV5" s="144"/>
      <c r="FW5" s="144"/>
      <c r="FX5" s="144"/>
      <c r="FY5" s="144"/>
      <c r="FZ5" s="144"/>
      <c r="GA5" s="144"/>
      <c r="GB5" s="144"/>
      <c r="GC5" s="144"/>
      <c r="GD5" s="144"/>
      <c r="GE5" s="144"/>
      <c r="GF5" s="144"/>
      <c r="GG5" s="144"/>
      <c r="GH5" s="144"/>
      <c r="GI5" s="144"/>
      <c r="GJ5" s="144"/>
      <c r="GK5" s="144"/>
      <c r="GL5" s="144"/>
      <c r="GM5" s="144"/>
      <c r="GN5" s="144"/>
      <c r="GO5" s="144"/>
      <c r="GP5" s="144"/>
      <c r="GQ5" s="144"/>
      <c r="GR5" s="144"/>
      <c r="GS5" s="144"/>
      <c r="GT5" s="144"/>
      <c r="GU5" s="144"/>
      <c r="GV5" s="144"/>
      <c r="GW5" s="144"/>
      <c r="GX5" s="144"/>
      <c r="GY5" s="144"/>
      <c r="GZ5" s="144"/>
      <c r="HA5" s="144"/>
      <c r="HB5" s="144"/>
      <c r="HC5" s="144"/>
      <c r="HD5" s="144"/>
      <c r="HE5" s="144"/>
      <c r="HF5" s="144"/>
      <c r="HG5" s="144"/>
      <c r="HH5" s="144"/>
      <c r="HI5" s="144"/>
      <c r="HJ5" s="144"/>
      <c r="HK5" s="144"/>
      <c r="HL5" s="144"/>
      <c r="HM5" s="144"/>
      <c r="HN5" s="144"/>
      <c r="HO5" s="144"/>
      <c r="HP5" s="144"/>
      <c r="HQ5" s="144"/>
      <c r="HR5" s="144"/>
    </row>
    <row r="6" s="144" customFormat="1" ht="24" customHeight="1" spans="1:228">
      <c r="A6" s="64" t="s">
        <v>751</v>
      </c>
      <c r="B6" s="166"/>
      <c r="HS6" s="145"/>
      <c r="HT6" s="145"/>
    </row>
    <row r="7" s="144" customFormat="1" ht="24" customHeight="1" spans="1:228">
      <c r="A7" s="65" t="s">
        <v>752</v>
      </c>
      <c r="B7" s="166"/>
      <c r="HS7" s="145"/>
      <c r="HT7" s="145"/>
    </row>
    <row r="8" s="144" customFormat="1" ht="24" customHeight="1" spans="1:228">
      <c r="A8" s="65" t="s">
        <v>753</v>
      </c>
      <c r="B8" s="166"/>
      <c r="HS8" s="145"/>
      <c r="HT8" s="145"/>
    </row>
    <row r="9" s="144" customFormat="1" ht="24" customHeight="1" spans="1:228">
      <c r="A9" s="65" t="s">
        <v>754</v>
      </c>
      <c r="B9" s="166"/>
      <c r="HS9" s="145"/>
      <c r="HT9" s="145"/>
    </row>
    <row r="10" s="144" customFormat="1" ht="24" customHeight="1" spans="1:228">
      <c r="A10" s="59" t="s">
        <v>755</v>
      </c>
      <c r="B10" s="166"/>
      <c r="HS10" s="145"/>
      <c r="HT10" s="145"/>
    </row>
    <row r="11" s="167" customFormat="1" ht="24" customHeight="1" spans="1:226">
      <c r="A11" s="164" t="s">
        <v>756</v>
      </c>
      <c r="B11" s="165">
        <f>SUM(B12:B15)</f>
        <v>0</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4"/>
      <c r="EG11" s="144"/>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c r="HC11" s="144"/>
      <c r="HD11" s="144"/>
      <c r="HE11" s="144"/>
      <c r="HF11" s="144"/>
      <c r="HG11" s="144"/>
      <c r="HH11" s="144"/>
      <c r="HI11" s="144"/>
      <c r="HJ11" s="144"/>
      <c r="HK11" s="144"/>
      <c r="HL11" s="144"/>
      <c r="HM11" s="144"/>
      <c r="HN11" s="144"/>
      <c r="HO11" s="144"/>
      <c r="HP11" s="144"/>
      <c r="HQ11" s="144"/>
      <c r="HR11" s="144"/>
    </row>
    <row r="12" s="144" customFormat="1" ht="24" customHeight="1" spans="1:228">
      <c r="A12" s="64" t="s">
        <v>757</v>
      </c>
      <c r="B12" s="166"/>
      <c r="HS12" s="145"/>
      <c r="HT12" s="145"/>
    </row>
    <row r="13" s="144" customFormat="1" ht="24" customHeight="1" spans="1:228">
      <c r="A13" s="65" t="s">
        <v>758</v>
      </c>
      <c r="B13" s="166"/>
      <c r="HS13" s="145"/>
      <c r="HT13" s="145"/>
    </row>
    <row r="14" s="144" customFormat="1" ht="24" customHeight="1" spans="1:228">
      <c r="A14" s="65" t="s">
        <v>759</v>
      </c>
      <c r="B14" s="166"/>
      <c r="HS14" s="145"/>
      <c r="HT14" s="145"/>
    </row>
    <row r="15" s="144" customFormat="1" ht="24" customHeight="1" spans="1:228">
      <c r="A15" s="65" t="s">
        <v>760</v>
      </c>
      <c r="B15" s="166"/>
      <c r="HS15" s="145"/>
      <c r="HT15" s="145"/>
    </row>
    <row r="16" s="167" customFormat="1" ht="24" customHeight="1" spans="1:226">
      <c r="A16" s="164" t="s">
        <v>761</v>
      </c>
      <c r="B16" s="165">
        <f>SUM(B17:B20)</f>
        <v>0</v>
      </c>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4"/>
      <c r="GD16" s="144"/>
      <c r="GE16" s="144"/>
      <c r="GF16" s="144"/>
      <c r="GG16" s="144"/>
      <c r="GH16" s="144"/>
      <c r="GI16" s="144"/>
      <c r="GJ16" s="144"/>
      <c r="GK16" s="144"/>
      <c r="GL16" s="144"/>
      <c r="GM16" s="144"/>
      <c r="GN16" s="144"/>
      <c r="GO16" s="144"/>
      <c r="GP16" s="144"/>
      <c r="GQ16" s="144"/>
      <c r="GR16" s="144"/>
      <c r="GS16" s="144"/>
      <c r="GT16" s="144"/>
      <c r="GU16" s="144"/>
      <c r="GV16" s="144"/>
      <c r="GW16" s="144"/>
      <c r="GX16" s="144"/>
      <c r="GY16" s="144"/>
      <c r="GZ16" s="144"/>
      <c r="HA16" s="144"/>
      <c r="HB16" s="144"/>
      <c r="HC16" s="144"/>
      <c r="HD16" s="144"/>
      <c r="HE16" s="144"/>
      <c r="HF16" s="144"/>
      <c r="HG16" s="144"/>
      <c r="HH16" s="144"/>
      <c r="HI16" s="144"/>
      <c r="HJ16" s="144"/>
      <c r="HK16" s="144"/>
      <c r="HL16" s="144"/>
      <c r="HM16" s="144"/>
      <c r="HN16" s="144"/>
      <c r="HO16" s="144"/>
      <c r="HP16" s="144"/>
      <c r="HQ16" s="144"/>
      <c r="HR16" s="144"/>
    </row>
    <row r="17" s="144" customFormat="1" ht="24" customHeight="1" spans="1:228">
      <c r="A17" s="64" t="s">
        <v>762</v>
      </c>
      <c r="B17" s="166"/>
      <c r="HS17" s="145"/>
      <c r="HT17" s="145"/>
    </row>
    <row r="18" s="144" customFormat="1" ht="24" customHeight="1" spans="1:228">
      <c r="A18" s="64" t="s">
        <v>763</v>
      </c>
      <c r="B18" s="166"/>
      <c r="HS18" s="145"/>
      <c r="HT18" s="145"/>
    </row>
    <row r="19" s="144" customFormat="1" ht="24" customHeight="1" spans="1:228">
      <c r="A19" s="64" t="s">
        <v>764</v>
      </c>
      <c r="B19" s="166"/>
      <c r="HS19" s="145"/>
      <c r="HT19" s="145"/>
    </row>
    <row r="20" s="144" customFormat="1" ht="24" customHeight="1" spans="1:228">
      <c r="A20" s="64" t="s">
        <v>765</v>
      </c>
      <c r="B20" s="166"/>
      <c r="HS20" s="145"/>
      <c r="HT20" s="145"/>
    </row>
    <row r="21" s="167" customFormat="1" ht="24" customHeight="1" spans="1:226">
      <c r="A21" s="164" t="s">
        <v>766</v>
      </c>
      <c r="B21" s="165">
        <f>SUM(B22:B26)</f>
        <v>0</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4"/>
      <c r="CW21" s="144"/>
      <c r="CX21" s="144"/>
      <c r="CY21" s="144"/>
      <c r="CZ21" s="144"/>
      <c r="DA21" s="144"/>
      <c r="DB21" s="144"/>
      <c r="DC21" s="144"/>
      <c r="DD21" s="144"/>
      <c r="DE21" s="144"/>
      <c r="DF21" s="144"/>
      <c r="DG21" s="144"/>
      <c r="DH21" s="144"/>
      <c r="DI21" s="144"/>
      <c r="DJ21" s="144"/>
      <c r="DK21" s="144"/>
      <c r="DL21" s="144"/>
      <c r="DM21" s="144"/>
      <c r="DN21" s="144"/>
      <c r="DO21" s="144"/>
      <c r="DP21" s="144"/>
      <c r="DQ21" s="144"/>
      <c r="DR21" s="144"/>
      <c r="DS21" s="144"/>
      <c r="DT21" s="144"/>
      <c r="DU21" s="144"/>
      <c r="DV21" s="144"/>
      <c r="DW21" s="144"/>
      <c r="DX21" s="144"/>
      <c r="DY21" s="144"/>
      <c r="DZ21" s="144"/>
      <c r="EA21" s="144"/>
      <c r="EB21" s="144"/>
      <c r="EC21" s="144"/>
      <c r="ED21" s="144"/>
      <c r="EE21" s="144"/>
      <c r="EF21" s="144"/>
      <c r="EG21" s="144"/>
      <c r="EH21" s="144"/>
      <c r="EI21" s="144"/>
      <c r="EJ21" s="144"/>
      <c r="EK21" s="144"/>
      <c r="EL21" s="144"/>
      <c r="EM21" s="144"/>
      <c r="EN21" s="144"/>
      <c r="EO21" s="144"/>
      <c r="EP21" s="144"/>
      <c r="EQ21" s="144"/>
      <c r="ER21" s="144"/>
      <c r="ES21" s="144"/>
      <c r="ET21" s="144"/>
      <c r="EU21" s="144"/>
      <c r="EV21" s="144"/>
      <c r="EW21" s="144"/>
      <c r="EX21" s="144"/>
      <c r="EY21" s="144"/>
      <c r="EZ21" s="144"/>
      <c r="FA21" s="144"/>
      <c r="FB21" s="144"/>
      <c r="FC21" s="144"/>
      <c r="FD21" s="144"/>
      <c r="FE21" s="144"/>
      <c r="FF21" s="144"/>
      <c r="FG21" s="144"/>
      <c r="FH21" s="144"/>
      <c r="FI21" s="144"/>
      <c r="FJ21" s="144"/>
      <c r="FK21" s="144"/>
      <c r="FL21" s="144"/>
      <c r="FM21" s="144"/>
      <c r="FN21" s="144"/>
      <c r="FO21" s="144"/>
      <c r="FP21" s="144"/>
      <c r="FQ21" s="144"/>
      <c r="FR21" s="144"/>
      <c r="FS21" s="144"/>
      <c r="FT21" s="144"/>
      <c r="FU21" s="144"/>
      <c r="FV21" s="144"/>
      <c r="FW21" s="144"/>
      <c r="FX21" s="144"/>
      <c r="FY21" s="144"/>
      <c r="FZ21" s="144"/>
      <c r="GA21" s="144"/>
      <c r="GB21" s="144"/>
      <c r="GC21" s="144"/>
      <c r="GD21" s="144"/>
      <c r="GE21" s="144"/>
      <c r="GF21" s="144"/>
      <c r="GG21" s="144"/>
      <c r="GH21" s="144"/>
      <c r="GI21" s="144"/>
      <c r="GJ21" s="144"/>
      <c r="GK21" s="144"/>
      <c r="GL21" s="144"/>
      <c r="GM21" s="144"/>
      <c r="GN21" s="144"/>
      <c r="GO21" s="144"/>
      <c r="GP21" s="144"/>
      <c r="GQ21" s="144"/>
      <c r="GR21" s="144"/>
      <c r="GS21" s="144"/>
      <c r="GT21" s="144"/>
      <c r="GU21" s="144"/>
      <c r="GV21" s="144"/>
      <c r="GW21" s="144"/>
      <c r="GX21" s="144"/>
      <c r="GY21" s="144"/>
      <c r="GZ21" s="144"/>
      <c r="HA21" s="144"/>
      <c r="HB21" s="144"/>
      <c r="HC21" s="144"/>
      <c r="HD21" s="144"/>
      <c r="HE21" s="144"/>
      <c r="HF21" s="144"/>
      <c r="HG21" s="144"/>
      <c r="HH21" s="144"/>
      <c r="HI21" s="144"/>
      <c r="HJ21" s="144"/>
      <c r="HK21" s="144"/>
      <c r="HL21" s="144"/>
      <c r="HM21" s="144"/>
      <c r="HN21" s="144"/>
      <c r="HO21" s="144"/>
      <c r="HP21" s="144"/>
      <c r="HQ21" s="144"/>
      <c r="HR21" s="144"/>
    </row>
    <row r="22" s="144" customFormat="1" ht="24" customHeight="1" spans="1:2">
      <c r="A22" s="64" t="s">
        <v>767</v>
      </c>
      <c r="B22" s="166"/>
    </row>
    <row r="23" s="144" customFormat="1" ht="24" customHeight="1" spans="1:2">
      <c r="A23" s="64" t="s">
        <v>768</v>
      </c>
      <c r="B23" s="166"/>
    </row>
    <row r="24" s="144" customFormat="1" ht="24" customHeight="1" spans="1:2">
      <c r="A24" s="64" t="s">
        <v>769</v>
      </c>
      <c r="B24" s="166"/>
    </row>
    <row r="25" s="144" customFormat="1" ht="24" customHeight="1" spans="1:2">
      <c r="A25" s="64" t="s">
        <v>770</v>
      </c>
      <c r="B25" s="166"/>
    </row>
    <row r="26" s="144" customFormat="1" ht="24" customHeight="1" spans="1:2">
      <c r="A26" s="64" t="s">
        <v>771</v>
      </c>
      <c r="B26" s="166"/>
    </row>
    <row r="27" s="167" customFormat="1" ht="24" customHeight="1" spans="1:226">
      <c r="A27" s="153" t="s">
        <v>772</v>
      </c>
      <c r="B27" s="165">
        <f>SUM(B28:B33)</f>
        <v>0</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c r="GE27" s="144"/>
      <c r="GF27" s="144"/>
      <c r="GG27" s="144"/>
      <c r="GH27" s="144"/>
      <c r="GI27" s="144"/>
      <c r="GJ27" s="144"/>
      <c r="GK27" s="144"/>
      <c r="GL27" s="144"/>
      <c r="GM27" s="144"/>
      <c r="GN27" s="144"/>
      <c r="GO27" s="144"/>
      <c r="GP27" s="144"/>
      <c r="GQ27" s="144"/>
      <c r="GR27" s="144"/>
      <c r="GS27" s="144"/>
      <c r="GT27" s="144"/>
      <c r="GU27" s="144"/>
      <c r="GV27" s="144"/>
      <c r="GW27" s="144"/>
      <c r="GX27" s="144"/>
      <c r="GY27" s="144"/>
      <c r="GZ27" s="144"/>
      <c r="HA27" s="144"/>
      <c r="HB27" s="144"/>
      <c r="HC27" s="144"/>
      <c r="HD27" s="144"/>
      <c r="HE27" s="144"/>
      <c r="HF27" s="144"/>
      <c r="HG27" s="144"/>
      <c r="HH27" s="144"/>
      <c r="HI27" s="144"/>
      <c r="HJ27" s="144"/>
      <c r="HK27" s="144"/>
      <c r="HL27" s="144"/>
      <c r="HM27" s="144"/>
      <c r="HN27" s="144"/>
      <c r="HO27" s="144"/>
      <c r="HP27" s="144"/>
      <c r="HQ27" s="144"/>
      <c r="HR27" s="144"/>
    </row>
    <row r="28" s="144" customFormat="1" ht="24" customHeight="1" spans="1:2">
      <c r="A28" s="64" t="s">
        <v>773</v>
      </c>
      <c r="B28" s="166"/>
    </row>
    <row r="29" s="144" customFormat="1" ht="24" customHeight="1" spans="1:2">
      <c r="A29" s="64" t="s">
        <v>774</v>
      </c>
      <c r="B29" s="166"/>
    </row>
    <row r="30" s="144" customFormat="1" ht="24" customHeight="1" spans="1:2">
      <c r="A30" s="64" t="s">
        <v>775</v>
      </c>
      <c r="B30" s="166"/>
    </row>
    <row r="31" s="144" customFormat="1" ht="24" customHeight="1" spans="1:2">
      <c r="A31" s="64" t="s">
        <v>776</v>
      </c>
      <c r="B31" s="166"/>
    </row>
    <row r="32" s="144" customFormat="1" ht="24" customHeight="1" spans="1:2">
      <c r="A32" s="64" t="s">
        <v>777</v>
      </c>
      <c r="B32" s="166"/>
    </row>
    <row r="33" s="144" customFormat="1" ht="24" customHeight="1" spans="1:2">
      <c r="A33" s="64" t="s">
        <v>778</v>
      </c>
      <c r="B33" s="166"/>
    </row>
    <row r="34" s="167" customFormat="1" ht="24" customHeight="1" spans="1:226">
      <c r="A34" s="153" t="s">
        <v>779</v>
      </c>
      <c r="B34" s="165">
        <f>SUM(B35:B39)</f>
        <v>0</v>
      </c>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c r="CN34" s="144"/>
      <c r="CO34" s="144"/>
      <c r="CP34" s="144"/>
      <c r="CQ34" s="144"/>
      <c r="CR34" s="144"/>
      <c r="CS34" s="144"/>
      <c r="CT34" s="144"/>
      <c r="CU34" s="144"/>
      <c r="CV34" s="144"/>
      <c r="CW34" s="144"/>
      <c r="CX34" s="144"/>
      <c r="CY34" s="144"/>
      <c r="CZ34" s="144"/>
      <c r="DA34" s="144"/>
      <c r="DB34" s="144"/>
      <c r="DC34" s="144"/>
      <c r="DD34" s="144"/>
      <c r="DE34" s="144"/>
      <c r="DF34" s="144"/>
      <c r="DG34" s="144"/>
      <c r="DH34" s="144"/>
      <c r="DI34" s="144"/>
      <c r="DJ34" s="144"/>
      <c r="DK34" s="144"/>
      <c r="DL34" s="144"/>
      <c r="DM34" s="144"/>
      <c r="DN34" s="144"/>
      <c r="DO34" s="144"/>
      <c r="DP34" s="144"/>
      <c r="DQ34" s="144"/>
      <c r="DR34" s="144"/>
      <c r="DS34" s="144"/>
      <c r="DT34" s="144"/>
      <c r="DU34" s="144"/>
      <c r="DV34" s="144"/>
      <c r="DW34" s="144"/>
      <c r="DX34" s="144"/>
      <c r="DY34" s="144"/>
      <c r="DZ34" s="144"/>
      <c r="EA34" s="144"/>
      <c r="EB34" s="144"/>
      <c r="EC34" s="144"/>
      <c r="ED34" s="144"/>
      <c r="EE34" s="144"/>
      <c r="EF34" s="144"/>
      <c r="EG34" s="144"/>
      <c r="EH34" s="144"/>
      <c r="EI34" s="144"/>
      <c r="EJ34" s="144"/>
      <c r="EK34" s="144"/>
      <c r="EL34" s="144"/>
      <c r="EM34" s="144"/>
      <c r="EN34" s="144"/>
      <c r="EO34" s="144"/>
      <c r="EP34" s="144"/>
      <c r="EQ34" s="144"/>
      <c r="ER34" s="144"/>
      <c r="ES34" s="144"/>
      <c r="ET34" s="144"/>
      <c r="EU34" s="144"/>
      <c r="EV34" s="144"/>
      <c r="EW34" s="144"/>
      <c r="EX34" s="144"/>
      <c r="EY34" s="144"/>
      <c r="EZ34" s="144"/>
      <c r="FA34" s="144"/>
      <c r="FB34" s="144"/>
      <c r="FC34" s="144"/>
      <c r="FD34" s="144"/>
      <c r="FE34" s="144"/>
      <c r="FF34" s="144"/>
      <c r="FG34" s="144"/>
      <c r="FH34" s="144"/>
      <c r="FI34" s="144"/>
      <c r="FJ34" s="144"/>
      <c r="FK34" s="144"/>
      <c r="FL34" s="144"/>
      <c r="FM34" s="144"/>
      <c r="FN34" s="144"/>
      <c r="FO34" s="144"/>
      <c r="FP34" s="144"/>
      <c r="FQ34" s="144"/>
      <c r="FR34" s="144"/>
      <c r="FS34" s="144"/>
      <c r="FT34" s="144"/>
      <c r="FU34" s="144"/>
      <c r="FV34" s="144"/>
      <c r="FW34" s="144"/>
      <c r="FX34" s="144"/>
      <c r="FY34" s="144"/>
      <c r="FZ34" s="144"/>
      <c r="GA34" s="144"/>
      <c r="GB34" s="144"/>
      <c r="GC34" s="144"/>
      <c r="GD34" s="144"/>
      <c r="GE34" s="144"/>
      <c r="GF34" s="144"/>
      <c r="GG34" s="144"/>
      <c r="GH34" s="144"/>
      <c r="GI34" s="144"/>
      <c r="GJ34" s="144"/>
      <c r="GK34" s="144"/>
      <c r="GL34" s="144"/>
      <c r="GM34" s="144"/>
      <c r="GN34" s="144"/>
      <c r="GO34" s="144"/>
      <c r="GP34" s="144"/>
      <c r="GQ34" s="144"/>
      <c r="GR34" s="144"/>
      <c r="GS34" s="144"/>
      <c r="GT34" s="144"/>
      <c r="GU34" s="144"/>
      <c r="GV34" s="144"/>
      <c r="GW34" s="144"/>
      <c r="GX34" s="144"/>
      <c r="GY34" s="144"/>
      <c r="GZ34" s="144"/>
      <c r="HA34" s="144"/>
      <c r="HB34" s="144"/>
      <c r="HC34" s="144"/>
      <c r="HD34" s="144"/>
      <c r="HE34" s="144"/>
      <c r="HF34" s="144"/>
      <c r="HG34" s="144"/>
      <c r="HH34" s="144"/>
      <c r="HI34" s="144"/>
      <c r="HJ34" s="144"/>
      <c r="HK34" s="144"/>
      <c r="HL34" s="144"/>
      <c r="HM34" s="144"/>
      <c r="HN34" s="144"/>
      <c r="HO34" s="144"/>
      <c r="HP34" s="144"/>
      <c r="HQ34" s="144"/>
      <c r="HR34" s="144"/>
    </row>
    <row r="35" s="144" customFormat="1" ht="24" customHeight="1" spans="1:2">
      <c r="A35" s="64" t="s">
        <v>780</v>
      </c>
      <c r="B35" s="166"/>
    </row>
    <row r="36" s="144" customFormat="1" ht="24" customHeight="1" spans="1:2">
      <c r="A36" s="64" t="s">
        <v>781</v>
      </c>
      <c r="B36" s="166"/>
    </row>
    <row r="37" s="144" customFormat="1" ht="24" customHeight="1" spans="1:2">
      <c r="A37" s="64" t="s">
        <v>782</v>
      </c>
      <c r="B37" s="166"/>
    </row>
    <row r="38" s="144" customFormat="1" ht="24" customHeight="1" spans="1:2">
      <c r="A38" s="64" t="s">
        <v>783</v>
      </c>
      <c r="B38" s="166"/>
    </row>
    <row r="39" s="144" customFormat="1" ht="24" customHeight="1" spans="1:2">
      <c r="A39" s="64" t="s">
        <v>784</v>
      </c>
      <c r="B39" s="166"/>
    </row>
    <row r="40" s="144" customFormat="1" ht="24" customHeight="1" spans="1:2">
      <c r="A40" s="153" t="s">
        <v>785</v>
      </c>
      <c r="B40" s="165">
        <f>SUM(B41:B44)</f>
        <v>0</v>
      </c>
    </row>
    <row r="41" s="144" customFormat="1" ht="24" customHeight="1" spans="1:2">
      <c r="A41" s="64" t="s">
        <v>786</v>
      </c>
      <c r="B41" s="166"/>
    </row>
    <row r="42" s="144" customFormat="1" ht="24" customHeight="1" spans="1:2">
      <c r="A42" s="64" t="s">
        <v>787</v>
      </c>
      <c r="B42" s="166"/>
    </row>
    <row r="43" s="144" customFormat="1" ht="24" customHeight="1" spans="1:2">
      <c r="A43" s="64" t="s">
        <v>788</v>
      </c>
      <c r="B43" s="166"/>
    </row>
    <row r="44" s="144" customFormat="1" ht="24" customHeight="1" spans="1:2">
      <c r="A44" s="64" t="s">
        <v>789</v>
      </c>
      <c r="B44" s="166"/>
    </row>
    <row r="45" s="144" customFormat="1" ht="24" customHeight="1" spans="1:2">
      <c r="A45" s="64"/>
      <c r="B45" s="166"/>
    </row>
    <row r="46" s="144" customFormat="1" ht="24" customHeight="1" spans="1:2">
      <c r="A46" s="73" t="s">
        <v>790</v>
      </c>
      <c r="B46" s="165">
        <f>B40+B34+B27+B21+B16+B11+B5</f>
        <v>0</v>
      </c>
    </row>
    <row r="47" s="144" customFormat="1" ht="54" customHeight="1" spans="1:256">
      <c r="A47" s="160" t="s">
        <v>791</v>
      </c>
      <c r="B47" s="160"/>
      <c r="HS47" s="145"/>
      <c r="HT47" s="145"/>
      <c r="HU47" s="145"/>
      <c r="HV47" s="145"/>
      <c r="HW47" s="145"/>
      <c r="HX47" s="145"/>
      <c r="HY47" s="145"/>
      <c r="HZ47" s="145"/>
      <c r="IA47" s="145"/>
      <c r="IB47" s="145"/>
      <c r="IC47" s="145"/>
      <c r="ID47" s="145"/>
      <c r="IE47" s="145"/>
      <c r="IF47" s="145"/>
      <c r="IG47" s="145"/>
      <c r="IH47" s="145"/>
      <c r="II47" s="145"/>
      <c r="IJ47" s="145"/>
      <c r="IK47" s="145"/>
      <c r="IL47" s="145"/>
      <c r="IM47" s="145"/>
      <c r="IN47" s="145"/>
      <c r="IO47" s="145"/>
      <c r="IP47" s="145"/>
      <c r="IQ47" s="145"/>
      <c r="IR47" s="145"/>
      <c r="IS47" s="145"/>
      <c r="IT47" s="145"/>
      <c r="IU47" s="145"/>
      <c r="IV47" s="145"/>
    </row>
    <row r="48" ht="24" customHeight="1" spans="1:1">
      <c r="A48" s="144" t="s">
        <v>792</v>
      </c>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ageMargins left="0.590203972313348" right="0.590203972313348" top="0.786707251090703" bottom="0.786707251090703" header="0.499937478012926" footer="0.499937478012926"/>
  <pageSetup paperSize="9"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showZeros="0" view="pageBreakPreview" zoomScaleNormal="100" workbookViewId="0">
      <selection activeCell="A2" sqref="A2:B2"/>
    </sheetView>
  </sheetViews>
  <sheetFormatPr defaultColWidth="8.875" defaultRowHeight="14.25"/>
  <cols>
    <col min="1" max="1" width="56" style="144" customWidth="1"/>
    <col min="2" max="2" width="23.375" style="144" customWidth="1"/>
    <col min="3" max="9" width="9" style="144" customWidth="1"/>
    <col min="10" max="232" width="8.875" style="144"/>
    <col min="233" max="16384" width="8.875" style="145"/>
  </cols>
  <sheetData>
    <row r="1" s="140" customFormat="1" ht="24" customHeight="1" spans="1:2">
      <c r="A1" s="146" t="s">
        <v>793</v>
      </c>
      <c r="B1" s="147"/>
    </row>
    <row r="2" s="168" customFormat="1" ht="42" customHeight="1" spans="1:228">
      <c r="A2" s="169" t="s">
        <v>794</v>
      </c>
      <c r="B2" s="169"/>
      <c r="HS2" s="141"/>
      <c r="HT2" s="141"/>
    </row>
    <row r="3" s="149" customFormat="1" ht="27" customHeight="1" spans="2:234">
      <c r="B3" s="142" t="s">
        <v>4</v>
      </c>
      <c r="HY3" s="142"/>
      <c r="HZ3" s="142"/>
    </row>
    <row r="4" s="167" customFormat="1" ht="30" customHeight="1" spans="1:234">
      <c r="A4" s="170" t="s">
        <v>668</v>
      </c>
      <c r="B4" s="171" t="s">
        <v>6</v>
      </c>
      <c r="HY4" s="161"/>
      <c r="HZ4" s="161"/>
    </row>
    <row r="5" s="144" customFormat="1" ht="24" customHeight="1" spans="1:2">
      <c r="A5" s="164" t="s">
        <v>795</v>
      </c>
      <c r="B5" s="165">
        <f>SUM(B6:B9)</f>
        <v>0</v>
      </c>
    </row>
    <row r="6" s="144" customFormat="1" ht="24" customHeight="1" spans="1:2">
      <c r="A6" s="64" t="s">
        <v>796</v>
      </c>
      <c r="B6" s="166"/>
    </row>
    <row r="7" s="144" customFormat="1" ht="24" customHeight="1" spans="1:2">
      <c r="A7" s="64" t="s">
        <v>797</v>
      </c>
      <c r="B7" s="166"/>
    </row>
    <row r="8" s="144" customFormat="1" ht="24" customHeight="1" spans="1:2">
      <c r="A8" s="64" t="s">
        <v>798</v>
      </c>
      <c r="B8" s="166"/>
    </row>
    <row r="9" s="144" customFormat="1" ht="24" customHeight="1" spans="1:2">
      <c r="A9" s="64" t="s">
        <v>799</v>
      </c>
      <c r="B9" s="166"/>
    </row>
    <row r="10" s="144" customFormat="1" ht="24" customHeight="1" spans="1:2">
      <c r="A10" s="164" t="s">
        <v>800</v>
      </c>
      <c r="B10" s="165">
        <f>SUM(B11:B18)</f>
        <v>0</v>
      </c>
    </row>
    <row r="11" s="144" customFormat="1" ht="24" customHeight="1" spans="1:2">
      <c r="A11" s="64" t="s">
        <v>801</v>
      </c>
      <c r="B11" s="166"/>
    </row>
    <row r="12" s="144" customFormat="1" ht="24" customHeight="1" spans="1:2">
      <c r="A12" s="64" t="s">
        <v>802</v>
      </c>
      <c r="B12" s="166"/>
    </row>
    <row r="13" s="144" customFormat="1" ht="24" customHeight="1" spans="1:2">
      <c r="A13" s="64" t="s">
        <v>798</v>
      </c>
      <c r="B13" s="166"/>
    </row>
    <row r="14" s="144" customFormat="1" ht="24" customHeight="1" spans="1:2">
      <c r="A14" s="64" t="s">
        <v>803</v>
      </c>
      <c r="B14" s="166"/>
    </row>
    <row r="15" s="144" customFormat="1" ht="24" customHeight="1" spans="1:2">
      <c r="A15" s="64" t="s">
        <v>804</v>
      </c>
      <c r="B15" s="166"/>
    </row>
    <row r="16" s="144" customFormat="1" ht="24" customHeight="1" spans="1:2">
      <c r="A16" s="64" t="s">
        <v>805</v>
      </c>
      <c r="B16" s="166"/>
    </row>
    <row r="17" s="144" customFormat="1" ht="24" customHeight="1" spans="1:2">
      <c r="A17" s="64" t="s">
        <v>806</v>
      </c>
      <c r="B17" s="166"/>
    </row>
    <row r="18" s="144" customFormat="1" ht="24" customHeight="1" spans="1:2">
      <c r="A18" s="64" t="s">
        <v>807</v>
      </c>
      <c r="B18" s="166"/>
    </row>
    <row r="19" s="144" customFormat="1" ht="24" customHeight="1" spans="1:2">
      <c r="A19" s="164" t="s">
        <v>808</v>
      </c>
      <c r="B19" s="165">
        <f>SUM(B20:B22)</f>
        <v>0</v>
      </c>
    </row>
    <row r="20" s="144" customFormat="1" ht="24" customHeight="1" spans="1:2">
      <c r="A20" s="64" t="s">
        <v>809</v>
      </c>
      <c r="B20" s="166"/>
    </row>
    <row r="21" s="144" customFormat="1" ht="24" customHeight="1" spans="1:2">
      <c r="A21" s="64" t="s">
        <v>810</v>
      </c>
      <c r="B21" s="166"/>
    </row>
    <row r="22" s="144" customFormat="1" ht="24" customHeight="1" spans="1:2">
      <c r="A22" s="64" t="s">
        <v>811</v>
      </c>
      <c r="B22" s="166"/>
    </row>
    <row r="23" s="144" customFormat="1" ht="24" customHeight="1" spans="1:2">
      <c r="A23" s="164" t="s">
        <v>812</v>
      </c>
      <c r="B23" s="165">
        <f>SUM(B24:B28)</f>
        <v>0</v>
      </c>
    </row>
    <row r="24" s="144" customFormat="1" ht="24" customHeight="1" spans="1:2">
      <c r="A24" s="64" t="s">
        <v>813</v>
      </c>
      <c r="B24" s="166"/>
    </row>
    <row r="25" s="144" customFormat="1" ht="24" customHeight="1" spans="1:2">
      <c r="A25" s="64" t="s">
        <v>814</v>
      </c>
      <c r="B25" s="166"/>
    </row>
    <row r="26" s="144" customFormat="1" ht="24" customHeight="1" spans="1:2">
      <c r="A26" s="64" t="s">
        <v>815</v>
      </c>
      <c r="B26" s="166"/>
    </row>
    <row r="27" s="144" customFormat="1" ht="24" customHeight="1" spans="1:2">
      <c r="A27" s="64" t="s">
        <v>816</v>
      </c>
      <c r="B27" s="166"/>
    </row>
    <row r="28" s="144" customFormat="1" ht="24" customHeight="1" spans="1:2">
      <c r="A28" s="64" t="s">
        <v>817</v>
      </c>
      <c r="B28" s="166"/>
    </row>
    <row r="29" s="144" customFormat="1" ht="24" customHeight="1" spans="1:2">
      <c r="A29" s="153" t="s">
        <v>818</v>
      </c>
      <c r="B29" s="165">
        <f>SUM(B30:B33)</f>
        <v>0</v>
      </c>
    </row>
    <row r="30" s="144" customFormat="1" ht="24" customHeight="1" spans="1:2">
      <c r="A30" s="64" t="s">
        <v>819</v>
      </c>
      <c r="B30" s="166"/>
    </row>
    <row r="31" s="144" customFormat="1" ht="24" customHeight="1" spans="1:2">
      <c r="A31" s="64" t="s">
        <v>820</v>
      </c>
      <c r="B31" s="166"/>
    </row>
    <row r="32" s="144" customFormat="1" ht="24" customHeight="1" spans="1:2">
      <c r="A32" s="64" t="s">
        <v>821</v>
      </c>
      <c r="B32" s="166"/>
    </row>
    <row r="33" s="144" customFormat="1" ht="24" customHeight="1" spans="1:2">
      <c r="A33" s="64" t="s">
        <v>822</v>
      </c>
      <c r="B33" s="166"/>
    </row>
    <row r="34" s="144" customFormat="1" ht="24" customHeight="1" spans="1:2">
      <c r="A34" s="153" t="s">
        <v>823</v>
      </c>
      <c r="B34" s="165">
        <f>SUM(B35:B37)</f>
        <v>0</v>
      </c>
    </row>
    <row r="35" s="144" customFormat="1" ht="24" customHeight="1" spans="1:2">
      <c r="A35" s="64" t="s">
        <v>824</v>
      </c>
      <c r="B35" s="166"/>
    </row>
    <row r="36" s="144" customFormat="1" ht="24" customHeight="1" spans="1:2">
      <c r="A36" s="64" t="s">
        <v>821</v>
      </c>
      <c r="B36" s="166"/>
    </row>
    <row r="37" s="144" customFormat="1" ht="24" customHeight="1" spans="1:2">
      <c r="A37" s="64" t="s">
        <v>825</v>
      </c>
      <c r="B37" s="166"/>
    </row>
    <row r="38" s="144" customFormat="1" ht="24" customHeight="1" spans="1:2">
      <c r="A38" s="153" t="s">
        <v>826</v>
      </c>
      <c r="B38" s="165">
        <f>SUM(B39:B41)</f>
        <v>0</v>
      </c>
    </row>
    <row r="39" s="144" customFormat="1" ht="24" customHeight="1" spans="1:2">
      <c r="A39" s="64" t="s">
        <v>827</v>
      </c>
      <c r="B39" s="166"/>
    </row>
    <row r="40" s="144" customFormat="1" ht="24" customHeight="1" spans="1:2">
      <c r="A40" s="64" t="s">
        <v>828</v>
      </c>
      <c r="B40" s="166"/>
    </row>
    <row r="41" s="144" customFormat="1" ht="24" customHeight="1" spans="1:2">
      <c r="A41" s="64" t="s">
        <v>829</v>
      </c>
      <c r="B41" s="166"/>
    </row>
    <row r="42" s="144" customFormat="1" ht="24" customHeight="1" spans="1:2">
      <c r="A42" s="64"/>
      <c r="B42" s="166"/>
    </row>
    <row r="43" s="144" customFormat="1" ht="24" customHeight="1" spans="1:2">
      <c r="A43" s="73" t="s">
        <v>830</v>
      </c>
      <c r="B43" s="165">
        <f>B38+B34+B29+B23+B19+B10+B5</f>
        <v>0</v>
      </c>
    </row>
    <row r="44" s="144" customFormat="1" ht="71" customHeight="1" spans="1:256">
      <c r="A44" s="160" t="s">
        <v>831</v>
      </c>
      <c r="B44" s="160"/>
      <c r="HS44" s="145"/>
      <c r="HT44" s="145"/>
      <c r="HU44" s="145"/>
      <c r="HV44" s="145"/>
      <c r="HW44" s="145"/>
      <c r="HX44" s="145"/>
      <c r="HY44" s="145"/>
      <c r="HZ44" s="145"/>
      <c r="IA44" s="145"/>
      <c r="IB44" s="145"/>
      <c r="IC44" s="145"/>
      <c r="ID44" s="145"/>
      <c r="IE44" s="145"/>
      <c r="IF44" s="145"/>
      <c r="IG44" s="145"/>
      <c r="IH44" s="145"/>
      <c r="II44" s="145"/>
      <c r="IJ44" s="145"/>
      <c r="IK44" s="145"/>
      <c r="IL44" s="145"/>
      <c r="IM44" s="145"/>
      <c r="IN44" s="145"/>
      <c r="IO44" s="145"/>
      <c r="IP44" s="145"/>
      <c r="IQ44" s="145"/>
      <c r="IR44" s="145"/>
      <c r="IS44" s="145"/>
      <c r="IT44" s="145"/>
      <c r="IU44" s="145"/>
      <c r="IV44" s="145"/>
    </row>
    <row r="45" ht="24" customHeight="1" spans="1:1">
      <c r="A45" s="144" t="s">
        <v>792</v>
      </c>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ageMargins left="0.590203972313348" right="0.590203972313348" top="0.786707251090703" bottom="0.786707251090703" header="0.499937478012926" footer="0.499937478012926"/>
  <pageSetup paperSize="9"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view="pageBreakPreview" zoomScale="115" zoomScaleNormal="115" workbookViewId="0">
      <selection activeCell="A2" sqref="A2:D2"/>
    </sheetView>
  </sheetViews>
  <sheetFormatPr defaultColWidth="9" defaultRowHeight="13.5"/>
  <cols>
    <col min="1" max="1" width="32.625" style="45" customWidth="1"/>
    <col min="2" max="2" width="11.625" style="45" customWidth="1"/>
    <col min="3" max="3" width="32.625" style="45" customWidth="1"/>
    <col min="4" max="4" width="11.625" style="45" customWidth="1"/>
    <col min="5" max="16384" width="9" style="45"/>
  </cols>
  <sheetData>
    <row r="1" s="140" customFormat="1" ht="24" customHeight="1" spans="1:2">
      <c r="A1" s="146" t="s">
        <v>832</v>
      </c>
      <c r="B1" s="147"/>
    </row>
    <row r="2" s="69" customFormat="1" ht="42" customHeight="1" spans="1:4">
      <c r="A2" s="77" t="s">
        <v>833</v>
      </c>
      <c r="B2" s="77"/>
      <c r="C2" s="77"/>
      <c r="D2" s="77"/>
    </row>
    <row r="3" s="70" customFormat="1" ht="27" customHeight="1" spans="4:4">
      <c r="D3" s="70" t="s">
        <v>4</v>
      </c>
    </row>
    <row r="4" ht="30" customHeight="1" spans="1:4">
      <c r="A4" s="150" t="s">
        <v>69</v>
      </c>
      <c r="B4" s="151" t="s">
        <v>6</v>
      </c>
      <c r="C4" s="152" t="s">
        <v>70</v>
      </c>
      <c r="D4" s="152" t="s">
        <v>6</v>
      </c>
    </row>
    <row r="5" ht="24" customHeight="1" spans="1:4">
      <c r="A5" s="153" t="s">
        <v>834</v>
      </c>
      <c r="B5" s="153"/>
      <c r="C5" s="153" t="s">
        <v>835</v>
      </c>
      <c r="D5" s="153"/>
    </row>
    <row r="6" s="71" customFormat="1" ht="24" customHeight="1" spans="1:4">
      <c r="A6" s="153" t="s">
        <v>73</v>
      </c>
      <c r="B6" s="153"/>
      <c r="C6" s="153" t="s">
        <v>74</v>
      </c>
      <c r="D6" s="153"/>
    </row>
    <row r="7" ht="24" customHeight="1" spans="1:4">
      <c r="A7" s="154" t="s">
        <v>83</v>
      </c>
      <c r="B7" s="65"/>
      <c r="C7" s="154" t="s">
        <v>836</v>
      </c>
      <c r="D7" s="65"/>
    </row>
    <row r="8" s="71" customFormat="1" ht="24" customHeight="1" spans="1:4">
      <c r="A8" s="155" t="s">
        <v>837</v>
      </c>
      <c r="B8" s="65"/>
      <c r="C8" s="156" t="s">
        <v>837</v>
      </c>
      <c r="D8" s="65"/>
    </row>
    <row r="9" ht="24" customHeight="1" spans="1:4">
      <c r="A9" s="155" t="s">
        <v>838</v>
      </c>
      <c r="B9" s="65"/>
      <c r="C9" s="156" t="s">
        <v>838</v>
      </c>
      <c r="D9" s="65"/>
    </row>
    <row r="10" s="71" customFormat="1" ht="24" customHeight="1" spans="1:4">
      <c r="A10" s="155" t="s">
        <v>839</v>
      </c>
      <c r="B10" s="65"/>
      <c r="C10" s="156" t="s">
        <v>839</v>
      </c>
      <c r="D10" s="65"/>
    </row>
    <row r="11" ht="24" customHeight="1" spans="1:4">
      <c r="A11" s="156" t="s">
        <v>840</v>
      </c>
      <c r="B11" s="65"/>
      <c r="C11" s="156" t="s">
        <v>841</v>
      </c>
      <c r="D11" s="65"/>
    </row>
    <row r="12" s="71" customFormat="1" ht="24" customHeight="1" spans="1:4">
      <c r="A12" s="156" t="s">
        <v>841</v>
      </c>
      <c r="B12" s="65"/>
      <c r="C12" s="156" t="s">
        <v>842</v>
      </c>
      <c r="D12" s="65"/>
    </row>
    <row r="13" ht="24" customHeight="1" spans="1:4">
      <c r="A13" s="156" t="s">
        <v>842</v>
      </c>
      <c r="B13" s="65"/>
      <c r="C13" s="154" t="s">
        <v>843</v>
      </c>
      <c r="D13" s="65"/>
    </row>
    <row r="14" s="71" customFormat="1" ht="24" customHeight="1" spans="1:4">
      <c r="A14" s="156" t="s">
        <v>844</v>
      </c>
      <c r="B14" s="65"/>
      <c r="C14" s="155" t="s">
        <v>837</v>
      </c>
      <c r="D14" s="65"/>
    </row>
    <row r="15" ht="24" customHeight="1" spans="1:4">
      <c r="A15" s="154" t="s">
        <v>845</v>
      </c>
      <c r="B15" s="65"/>
      <c r="C15" s="155" t="s">
        <v>838</v>
      </c>
      <c r="D15" s="65"/>
    </row>
    <row r="16" s="71" customFormat="1" ht="24" customHeight="1" spans="1:4">
      <c r="A16" s="156" t="s">
        <v>837</v>
      </c>
      <c r="B16" s="65"/>
      <c r="C16" s="155" t="s">
        <v>839</v>
      </c>
      <c r="D16" s="65"/>
    </row>
    <row r="17" ht="24" customHeight="1" spans="1:4">
      <c r="A17" s="156" t="s">
        <v>838</v>
      </c>
      <c r="B17" s="65"/>
      <c r="C17" s="156" t="s">
        <v>840</v>
      </c>
      <c r="D17" s="65"/>
    </row>
    <row r="18" s="71" customFormat="1" ht="24" customHeight="1" spans="1:4">
      <c r="A18" s="156" t="s">
        <v>839</v>
      </c>
      <c r="B18" s="65"/>
      <c r="C18" s="156" t="s">
        <v>841</v>
      </c>
      <c r="D18" s="65"/>
    </row>
    <row r="19" ht="24" customHeight="1" spans="1:4">
      <c r="A19" s="156" t="s">
        <v>841</v>
      </c>
      <c r="B19" s="65"/>
      <c r="C19" s="156" t="s">
        <v>842</v>
      </c>
      <c r="D19" s="65"/>
    </row>
    <row r="20" ht="24" customHeight="1" spans="1:4">
      <c r="A20" s="156" t="s">
        <v>842</v>
      </c>
      <c r="B20" s="65"/>
      <c r="C20" s="156" t="s">
        <v>844</v>
      </c>
      <c r="D20" s="65"/>
    </row>
    <row r="21" s="71" customFormat="1" ht="24" customHeight="1" spans="1:4">
      <c r="A21" s="154" t="s">
        <v>846</v>
      </c>
      <c r="B21" s="65"/>
      <c r="C21" s="154" t="s">
        <v>847</v>
      </c>
      <c r="D21" s="65"/>
    </row>
    <row r="22" s="71" customFormat="1" ht="24" customHeight="1" spans="1:4">
      <c r="A22" s="155" t="s">
        <v>837</v>
      </c>
      <c r="B22" s="65"/>
      <c r="C22" s="155" t="s">
        <v>837</v>
      </c>
      <c r="D22" s="65"/>
    </row>
    <row r="23" s="71" customFormat="1" ht="24" customHeight="1" spans="1:4">
      <c r="A23" s="155" t="s">
        <v>838</v>
      </c>
      <c r="B23" s="65"/>
      <c r="C23" s="155" t="s">
        <v>838</v>
      </c>
      <c r="D23" s="65"/>
    </row>
    <row r="24" s="71" customFormat="1" ht="24" customHeight="1" spans="1:4">
      <c r="A24" s="155" t="s">
        <v>839</v>
      </c>
      <c r="B24" s="65"/>
      <c r="C24" s="155" t="s">
        <v>839</v>
      </c>
      <c r="D24" s="65"/>
    </row>
    <row r="25" s="71" customFormat="1" ht="24" customHeight="1" spans="1:4">
      <c r="A25" s="156" t="s">
        <v>840</v>
      </c>
      <c r="B25" s="65"/>
      <c r="C25" s="156" t="s">
        <v>840</v>
      </c>
      <c r="D25" s="65"/>
    </row>
    <row r="26" s="71" customFormat="1" ht="24" customHeight="1" spans="1:4">
      <c r="A26" s="156" t="s">
        <v>841</v>
      </c>
      <c r="B26" s="65"/>
      <c r="C26" s="156" t="s">
        <v>841</v>
      </c>
      <c r="D26" s="65"/>
    </row>
    <row r="27" s="71" customFormat="1" ht="24" customHeight="1" spans="1:4">
      <c r="A27" s="156" t="s">
        <v>842</v>
      </c>
      <c r="B27" s="65"/>
      <c r="C27" s="156" t="s">
        <v>842</v>
      </c>
      <c r="D27" s="65"/>
    </row>
    <row r="28" s="71" customFormat="1" ht="24" customHeight="1" spans="1:4">
      <c r="A28" s="156" t="s">
        <v>844</v>
      </c>
      <c r="B28" s="65"/>
      <c r="C28" s="156" t="s">
        <v>844</v>
      </c>
      <c r="D28" s="65"/>
    </row>
    <row r="29" s="71" customFormat="1" ht="24" customHeight="1" spans="1:4">
      <c r="A29" s="157" t="s">
        <v>848</v>
      </c>
      <c r="B29" s="65"/>
      <c r="C29" s="154"/>
      <c r="D29" s="65"/>
    </row>
    <row r="30" s="71" customFormat="1" ht="24" customHeight="1" spans="1:4">
      <c r="A30" s="155" t="s">
        <v>837</v>
      </c>
      <c r="B30" s="65"/>
      <c r="C30" s="155"/>
      <c r="D30" s="65"/>
    </row>
    <row r="31" s="71" customFormat="1" ht="24" customHeight="1" spans="1:4">
      <c r="A31" s="155" t="s">
        <v>838</v>
      </c>
      <c r="B31" s="65"/>
      <c r="C31" s="155"/>
      <c r="D31" s="65"/>
    </row>
    <row r="32" s="71" customFormat="1" ht="24" customHeight="1" spans="1:4">
      <c r="A32" s="155" t="s">
        <v>839</v>
      </c>
      <c r="B32" s="65"/>
      <c r="C32" s="155"/>
      <c r="D32" s="65"/>
    </row>
    <row r="33" s="71" customFormat="1" ht="24" customHeight="1" spans="1:4">
      <c r="A33" s="156" t="s">
        <v>840</v>
      </c>
      <c r="B33" s="65"/>
      <c r="C33" s="155"/>
      <c r="D33" s="65"/>
    </row>
    <row r="34" s="71" customFormat="1" ht="24" customHeight="1" spans="1:4">
      <c r="A34" s="156" t="s">
        <v>841</v>
      </c>
      <c r="B34" s="65"/>
      <c r="C34" s="155"/>
      <c r="D34" s="65"/>
    </row>
    <row r="35" s="71" customFormat="1" ht="24" customHeight="1" spans="1:4">
      <c r="A35" s="156" t="s">
        <v>842</v>
      </c>
      <c r="B35" s="65"/>
      <c r="C35" s="155"/>
      <c r="D35" s="65"/>
    </row>
    <row r="36" s="71" customFormat="1" ht="24" customHeight="1" spans="1:4">
      <c r="A36" s="156" t="s">
        <v>844</v>
      </c>
      <c r="B36" s="65"/>
      <c r="C36" s="155"/>
      <c r="D36" s="65"/>
    </row>
    <row r="37" s="71" customFormat="1" ht="24" customHeight="1" spans="1:4">
      <c r="A37" s="155"/>
      <c r="B37" s="65"/>
      <c r="C37" s="155"/>
      <c r="D37" s="65"/>
    </row>
    <row r="38" ht="24" customHeight="1" spans="1:4">
      <c r="A38" s="158" t="s">
        <v>117</v>
      </c>
      <c r="B38" s="153"/>
      <c r="C38" s="159" t="s">
        <v>118</v>
      </c>
      <c r="D38" s="153"/>
    </row>
    <row r="39" ht="24" customHeight="1" spans="1:4">
      <c r="A39" s="65"/>
      <c r="B39" s="65"/>
      <c r="C39" s="153" t="s">
        <v>849</v>
      </c>
      <c r="D39" s="153"/>
    </row>
    <row r="40" ht="24" customHeight="1" spans="1:4">
      <c r="A40" s="65"/>
      <c r="B40" s="65"/>
      <c r="C40" s="154" t="s">
        <v>837</v>
      </c>
      <c r="D40" s="65"/>
    </row>
    <row r="41" ht="24" customHeight="1" spans="1:4">
      <c r="A41" s="65"/>
      <c r="B41" s="65"/>
      <c r="C41" s="154" t="s">
        <v>838</v>
      </c>
      <c r="D41" s="65"/>
    </row>
    <row r="42" ht="24" customHeight="1" spans="1:4">
      <c r="A42" s="65"/>
      <c r="B42" s="65"/>
      <c r="C42" s="154" t="s">
        <v>839</v>
      </c>
      <c r="D42" s="65"/>
    </row>
    <row r="43" ht="24" customHeight="1" spans="1:4">
      <c r="A43" s="65"/>
      <c r="B43" s="65"/>
      <c r="C43" s="154" t="s">
        <v>840</v>
      </c>
      <c r="D43" s="65"/>
    </row>
    <row r="44" ht="24" customHeight="1" spans="1:4">
      <c r="A44" s="65"/>
      <c r="B44" s="65"/>
      <c r="C44" s="154" t="s">
        <v>841</v>
      </c>
      <c r="D44" s="65"/>
    </row>
    <row r="45" ht="24" customHeight="1" spans="1:4">
      <c r="A45" s="65"/>
      <c r="B45" s="65"/>
      <c r="C45" s="154" t="s">
        <v>842</v>
      </c>
      <c r="D45" s="65"/>
    </row>
    <row r="46" ht="24" customHeight="1" spans="1:4">
      <c r="A46" s="65"/>
      <c r="B46" s="65"/>
      <c r="C46" s="154" t="s">
        <v>844</v>
      </c>
      <c r="D46" s="65"/>
    </row>
    <row r="47" s="144" customFormat="1" ht="50" customHeight="1" spans="1:256">
      <c r="A47" s="160" t="s">
        <v>850</v>
      </c>
      <c r="B47" s="160"/>
      <c r="C47" s="160"/>
      <c r="D47" s="160"/>
      <c r="HS47" s="145"/>
      <c r="HT47" s="145"/>
      <c r="HU47" s="145"/>
      <c r="HV47" s="145"/>
      <c r="HW47" s="145"/>
      <c r="HX47" s="145"/>
      <c r="HY47" s="145"/>
      <c r="HZ47" s="145"/>
      <c r="IA47" s="145"/>
      <c r="IB47" s="145"/>
      <c r="IC47" s="145"/>
      <c r="ID47" s="145"/>
      <c r="IE47" s="145"/>
      <c r="IF47" s="145"/>
      <c r="IG47" s="145"/>
      <c r="IH47" s="145"/>
      <c r="II47" s="145"/>
      <c r="IJ47" s="145"/>
      <c r="IK47" s="145"/>
      <c r="IL47" s="145"/>
      <c r="IM47" s="145"/>
      <c r="IN47" s="145"/>
      <c r="IO47" s="145"/>
      <c r="IP47" s="145"/>
      <c r="IQ47" s="145"/>
      <c r="IR47" s="145"/>
      <c r="IS47" s="145"/>
      <c r="IT47" s="145"/>
      <c r="IU47" s="145"/>
      <c r="IV47" s="145"/>
    </row>
    <row r="48" ht="24" customHeight="1" spans="1:1">
      <c r="A48" s="45" t="s">
        <v>792</v>
      </c>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ageMargins left="0.590203972313348" right="0.590203972313348" top="0.786707251090703" bottom="0.786707251090703" header="0.499937478012926" footer="0.499937478012926"/>
  <pageSetup paperSize="9" scale="95" fitToHeight="0" orientation="portrait"/>
  <headerFooter/>
  <colBreaks count="1" manualBreakCount="1">
    <brk id="4"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showZeros="0" view="pageBreakPreview" zoomScale="85" zoomScaleNormal="85" topLeftCell="A30" workbookViewId="0">
      <selection activeCell="A2" sqref="A2:B2"/>
    </sheetView>
  </sheetViews>
  <sheetFormatPr defaultColWidth="8.875" defaultRowHeight="14.25"/>
  <cols>
    <col min="1" max="1" width="59.2583333333333" style="145" customWidth="1"/>
    <col min="2" max="2" width="25.1416666666667" style="145" customWidth="1"/>
    <col min="3" max="8" width="9" style="145" customWidth="1"/>
    <col min="9" max="16384" width="8.875" style="145"/>
  </cols>
  <sheetData>
    <row r="1" s="140" customFormat="1" ht="24" customHeight="1" spans="1:2">
      <c r="A1" s="146" t="s">
        <v>851</v>
      </c>
      <c r="B1" s="147"/>
    </row>
    <row r="2" s="141" customFormat="1" ht="42" customHeight="1" spans="1:2">
      <c r="A2" s="148" t="s">
        <v>852</v>
      </c>
      <c r="B2" s="148"/>
    </row>
    <row r="3" s="142" customFormat="1" ht="27" customHeight="1" spans="2:2">
      <c r="B3" s="142" t="s">
        <v>4</v>
      </c>
    </row>
    <row r="4" s="161" customFormat="1" ht="30" customHeight="1" spans="1:2">
      <c r="A4" s="162" t="s">
        <v>668</v>
      </c>
      <c r="B4" s="163" t="s">
        <v>6</v>
      </c>
    </row>
    <row r="5" s="167" customFormat="1" ht="24" customHeight="1" spans="1:226">
      <c r="A5" s="164" t="s">
        <v>750</v>
      </c>
      <c r="B5" s="165">
        <f>SUM(B6:B10)</f>
        <v>0</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4"/>
      <c r="EF5" s="144"/>
      <c r="EG5" s="144"/>
      <c r="EH5" s="144"/>
      <c r="EI5" s="144"/>
      <c r="EJ5" s="144"/>
      <c r="EK5" s="144"/>
      <c r="EL5" s="144"/>
      <c r="EM5" s="144"/>
      <c r="EN5" s="144"/>
      <c r="EO5" s="144"/>
      <c r="EP5" s="144"/>
      <c r="EQ5" s="144"/>
      <c r="ER5" s="144"/>
      <c r="ES5" s="144"/>
      <c r="ET5" s="144"/>
      <c r="EU5" s="144"/>
      <c r="EV5" s="144"/>
      <c r="EW5" s="144"/>
      <c r="EX5" s="144"/>
      <c r="EY5" s="144"/>
      <c r="EZ5" s="144"/>
      <c r="FA5" s="144"/>
      <c r="FB5" s="144"/>
      <c r="FC5" s="144"/>
      <c r="FD5" s="144"/>
      <c r="FE5" s="144"/>
      <c r="FF5" s="144"/>
      <c r="FG5" s="144"/>
      <c r="FH5" s="144"/>
      <c r="FI5" s="144"/>
      <c r="FJ5" s="144"/>
      <c r="FK5" s="144"/>
      <c r="FL5" s="144"/>
      <c r="FM5" s="144"/>
      <c r="FN5" s="144"/>
      <c r="FO5" s="144"/>
      <c r="FP5" s="144"/>
      <c r="FQ5" s="144"/>
      <c r="FR5" s="144"/>
      <c r="FS5" s="144"/>
      <c r="FT5" s="144"/>
      <c r="FU5" s="144"/>
      <c r="FV5" s="144"/>
      <c r="FW5" s="144"/>
      <c r="FX5" s="144"/>
      <c r="FY5" s="144"/>
      <c r="FZ5" s="144"/>
      <c r="GA5" s="144"/>
      <c r="GB5" s="144"/>
      <c r="GC5" s="144"/>
      <c r="GD5" s="144"/>
      <c r="GE5" s="144"/>
      <c r="GF5" s="144"/>
      <c r="GG5" s="144"/>
      <c r="GH5" s="144"/>
      <c r="GI5" s="144"/>
      <c r="GJ5" s="144"/>
      <c r="GK5" s="144"/>
      <c r="GL5" s="144"/>
      <c r="GM5" s="144"/>
      <c r="GN5" s="144"/>
      <c r="GO5" s="144"/>
      <c r="GP5" s="144"/>
      <c r="GQ5" s="144"/>
      <c r="GR5" s="144"/>
      <c r="GS5" s="144"/>
      <c r="GT5" s="144"/>
      <c r="GU5" s="144"/>
      <c r="GV5" s="144"/>
      <c r="GW5" s="144"/>
      <c r="GX5" s="144"/>
      <c r="GY5" s="144"/>
      <c r="GZ5" s="144"/>
      <c r="HA5" s="144"/>
      <c r="HB5" s="144"/>
      <c r="HC5" s="144"/>
      <c r="HD5" s="144"/>
      <c r="HE5" s="144"/>
      <c r="HF5" s="144"/>
      <c r="HG5" s="144"/>
      <c r="HH5" s="144"/>
      <c r="HI5" s="144"/>
      <c r="HJ5" s="144"/>
      <c r="HK5" s="144"/>
      <c r="HL5" s="144"/>
      <c r="HM5" s="144"/>
      <c r="HN5" s="144"/>
      <c r="HO5" s="144"/>
      <c r="HP5" s="144"/>
      <c r="HQ5" s="144"/>
      <c r="HR5" s="144"/>
    </row>
    <row r="6" s="144" customFormat="1" ht="24" customHeight="1" spans="1:228">
      <c r="A6" s="64" t="s">
        <v>751</v>
      </c>
      <c r="B6" s="166"/>
      <c r="HS6" s="145"/>
      <c r="HT6" s="145"/>
    </row>
    <row r="7" s="144" customFormat="1" ht="24" customHeight="1" spans="1:228">
      <c r="A7" s="65" t="s">
        <v>752</v>
      </c>
      <c r="B7" s="166"/>
      <c r="HS7" s="145"/>
      <c r="HT7" s="145"/>
    </row>
    <row r="8" s="144" customFormat="1" ht="24" customHeight="1" spans="1:228">
      <c r="A8" s="65" t="s">
        <v>753</v>
      </c>
      <c r="B8" s="166"/>
      <c r="HS8" s="145"/>
      <c r="HT8" s="145"/>
    </row>
    <row r="9" s="144" customFormat="1" ht="24" customHeight="1" spans="1:228">
      <c r="A9" s="65" t="s">
        <v>754</v>
      </c>
      <c r="B9" s="166"/>
      <c r="HS9" s="145"/>
      <c r="HT9" s="145"/>
    </row>
    <row r="10" s="144" customFormat="1" ht="24" customHeight="1" spans="1:228">
      <c r="A10" s="59" t="s">
        <v>755</v>
      </c>
      <c r="B10" s="166"/>
      <c r="HS10" s="145"/>
      <c r="HT10" s="145"/>
    </row>
    <row r="11" s="167" customFormat="1" ht="24" customHeight="1" spans="1:226">
      <c r="A11" s="164" t="s">
        <v>756</v>
      </c>
      <c r="B11" s="165">
        <f>SUM(B12:B15)</f>
        <v>0</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4"/>
      <c r="EG11" s="144"/>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c r="HC11" s="144"/>
      <c r="HD11" s="144"/>
      <c r="HE11" s="144"/>
      <c r="HF11" s="144"/>
      <c r="HG11" s="144"/>
      <c r="HH11" s="144"/>
      <c r="HI11" s="144"/>
      <c r="HJ11" s="144"/>
      <c r="HK11" s="144"/>
      <c r="HL11" s="144"/>
      <c r="HM11" s="144"/>
      <c r="HN11" s="144"/>
      <c r="HO11" s="144"/>
      <c r="HP11" s="144"/>
      <c r="HQ11" s="144"/>
      <c r="HR11" s="144"/>
    </row>
    <row r="12" s="144" customFormat="1" ht="24" customHeight="1" spans="1:228">
      <c r="A12" s="64" t="s">
        <v>757</v>
      </c>
      <c r="B12" s="166"/>
      <c r="HS12" s="145"/>
      <c r="HT12" s="145"/>
    </row>
    <row r="13" s="144" customFormat="1" ht="24" customHeight="1" spans="1:228">
      <c r="A13" s="65" t="s">
        <v>758</v>
      </c>
      <c r="B13" s="166"/>
      <c r="HS13" s="145"/>
      <c r="HT13" s="145"/>
    </row>
    <row r="14" s="144" customFormat="1" ht="24" customHeight="1" spans="1:228">
      <c r="A14" s="65" t="s">
        <v>759</v>
      </c>
      <c r="B14" s="166"/>
      <c r="HS14" s="145"/>
      <c r="HT14" s="145"/>
    </row>
    <row r="15" s="144" customFormat="1" ht="24" customHeight="1" spans="1:228">
      <c r="A15" s="65" t="s">
        <v>760</v>
      </c>
      <c r="B15" s="166"/>
      <c r="HS15" s="145"/>
      <c r="HT15" s="145"/>
    </row>
    <row r="16" s="167" customFormat="1" ht="24" customHeight="1" spans="1:226">
      <c r="A16" s="164" t="s">
        <v>761</v>
      </c>
      <c r="B16" s="165">
        <f>SUM(B17:B20)</f>
        <v>0</v>
      </c>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4"/>
      <c r="GD16" s="144"/>
      <c r="GE16" s="144"/>
      <c r="GF16" s="144"/>
      <c r="GG16" s="144"/>
      <c r="GH16" s="144"/>
      <c r="GI16" s="144"/>
      <c r="GJ16" s="144"/>
      <c r="GK16" s="144"/>
      <c r="GL16" s="144"/>
      <c r="GM16" s="144"/>
      <c r="GN16" s="144"/>
      <c r="GO16" s="144"/>
      <c r="GP16" s="144"/>
      <c r="GQ16" s="144"/>
      <c r="GR16" s="144"/>
      <c r="GS16" s="144"/>
      <c r="GT16" s="144"/>
      <c r="GU16" s="144"/>
      <c r="GV16" s="144"/>
      <c r="GW16" s="144"/>
      <c r="GX16" s="144"/>
      <c r="GY16" s="144"/>
      <c r="GZ16" s="144"/>
      <c r="HA16" s="144"/>
      <c r="HB16" s="144"/>
      <c r="HC16" s="144"/>
      <c r="HD16" s="144"/>
      <c r="HE16" s="144"/>
      <c r="HF16" s="144"/>
      <c r="HG16" s="144"/>
      <c r="HH16" s="144"/>
      <c r="HI16" s="144"/>
      <c r="HJ16" s="144"/>
      <c r="HK16" s="144"/>
      <c r="HL16" s="144"/>
      <c r="HM16" s="144"/>
      <c r="HN16" s="144"/>
      <c r="HO16" s="144"/>
      <c r="HP16" s="144"/>
      <c r="HQ16" s="144"/>
      <c r="HR16" s="144"/>
    </row>
    <row r="17" s="144" customFormat="1" ht="24" customHeight="1" spans="1:228">
      <c r="A17" s="64" t="s">
        <v>762</v>
      </c>
      <c r="B17" s="166"/>
      <c r="HS17" s="145"/>
      <c r="HT17" s="145"/>
    </row>
    <row r="18" s="144" customFormat="1" ht="24" customHeight="1" spans="1:228">
      <c r="A18" s="64" t="s">
        <v>763</v>
      </c>
      <c r="B18" s="166"/>
      <c r="HS18" s="145"/>
      <c r="HT18" s="145"/>
    </row>
    <row r="19" s="144" customFormat="1" ht="24" customHeight="1" spans="1:228">
      <c r="A19" s="64" t="s">
        <v>764</v>
      </c>
      <c r="B19" s="166"/>
      <c r="HS19" s="145"/>
      <c r="HT19" s="145"/>
    </row>
    <row r="20" s="144" customFormat="1" ht="24" customHeight="1" spans="1:228">
      <c r="A20" s="64" t="s">
        <v>765</v>
      </c>
      <c r="B20" s="166"/>
      <c r="HS20" s="145"/>
      <c r="HT20" s="145"/>
    </row>
    <row r="21" s="167" customFormat="1" ht="24" customHeight="1" spans="1:226">
      <c r="A21" s="164" t="s">
        <v>766</v>
      </c>
      <c r="B21" s="165">
        <f>SUM(B22:B26)</f>
        <v>0</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4"/>
      <c r="CW21" s="144"/>
      <c r="CX21" s="144"/>
      <c r="CY21" s="144"/>
      <c r="CZ21" s="144"/>
      <c r="DA21" s="144"/>
      <c r="DB21" s="144"/>
      <c r="DC21" s="144"/>
      <c r="DD21" s="144"/>
      <c r="DE21" s="144"/>
      <c r="DF21" s="144"/>
      <c r="DG21" s="144"/>
      <c r="DH21" s="144"/>
      <c r="DI21" s="144"/>
      <c r="DJ21" s="144"/>
      <c r="DK21" s="144"/>
      <c r="DL21" s="144"/>
      <c r="DM21" s="144"/>
      <c r="DN21" s="144"/>
      <c r="DO21" s="144"/>
      <c r="DP21" s="144"/>
      <c r="DQ21" s="144"/>
      <c r="DR21" s="144"/>
      <c r="DS21" s="144"/>
      <c r="DT21" s="144"/>
      <c r="DU21" s="144"/>
      <c r="DV21" s="144"/>
      <c r="DW21" s="144"/>
      <c r="DX21" s="144"/>
      <c r="DY21" s="144"/>
      <c r="DZ21" s="144"/>
      <c r="EA21" s="144"/>
      <c r="EB21" s="144"/>
      <c r="EC21" s="144"/>
      <c r="ED21" s="144"/>
      <c r="EE21" s="144"/>
      <c r="EF21" s="144"/>
      <c r="EG21" s="144"/>
      <c r="EH21" s="144"/>
      <c r="EI21" s="144"/>
      <c r="EJ21" s="144"/>
      <c r="EK21" s="144"/>
      <c r="EL21" s="144"/>
      <c r="EM21" s="144"/>
      <c r="EN21" s="144"/>
      <c r="EO21" s="144"/>
      <c r="EP21" s="144"/>
      <c r="EQ21" s="144"/>
      <c r="ER21" s="144"/>
      <c r="ES21" s="144"/>
      <c r="ET21" s="144"/>
      <c r="EU21" s="144"/>
      <c r="EV21" s="144"/>
      <c r="EW21" s="144"/>
      <c r="EX21" s="144"/>
      <c r="EY21" s="144"/>
      <c r="EZ21" s="144"/>
      <c r="FA21" s="144"/>
      <c r="FB21" s="144"/>
      <c r="FC21" s="144"/>
      <c r="FD21" s="144"/>
      <c r="FE21" s="144"/>
      <c r="FF21" s="144"/>
      <c r="FG21" s="144"/>
      <c r="FH21" s="144"/>
      <c r="FI21" s="144"/>
      <c r="FJ21" s="144"/>
      <c r="FK21" s="144"/>
      <c r="FL21" s="144"/>
      <c r="FM21" s="144"/>
      <c r="FN21" s="144"/>
      <c r="FO21" s="144"/>
      <c r="FP21" s="144"/>
      <c r="FQ21" s="144"/>
      <c r="FR21" s="144"/>
      <c r="FS21" s="144"/>
      <c r="FT21" s="144"/>
      <c r="FU21" s="144"/>
      <c r="FV21" s="144"/>
      <c r="FW21" s="144"/>
      <c r="FX21" s="144"/>
      <c r="FY21" s="144"/>
      <c r="FZ21" s="144"/>
      <c r="GA21" s="144"/>
      <c r="GB21" s="144"/>
      <c r="GC21" s="144"/>
      <c r="GD21" s="144"/>
      <c r="GE21" s="144"/>
      <c r="GF21" s="144"/>
      <c r="GG21" s="144"/>
      <c r="GH21" s="144"/>
      <c r="GI21" s="144"/>
      <c r="GJ21" s="144"/>
      <c r="GK21" s="144"/>
      <c r="GL21" s="144"/>
      <c r="GM21" s="144"/>
      <c r="GN21" s="144"/>
      <c r="GO21" s="144"/>
      <c r="GP21" s="144"/>
      <c r="GQ21" s="144"/>
      <c r="GR21" s="144"/>
      <c r="GS21" s="144"/>
      <c r="GT21" s="144"/>
      <c r="GU21" s="144"/>
      <c r="GV21" s="144"/>
      <c r="GW21" s="144"/>
      <c r="GX21" s="144"/>
      <c r="GY21" s="144"/>
      <c r="GZ21" s="144"/>
      <c r="HA21" s="144"/>
      <c r="HB21" s="144"/>
      <c r="HC21" s="144"/>
      <c r="HD21" s="144"/>
      <c r="HE21" s="144"/>
      <c r="HF21" s="144"/>
      <c r="HG21" s="144"/>
      <c r="HH21" s="144"/>
      <c r="HI21" s="144"/>
      <c r="HJ21" s="144"/>
      <c r="HK21" s="144"/>
      <c r="HL21" s="144"/>
      <c r="HM21" s="144"/>
      <c r="HN21" s="144"/>
      <c r="HO21" s="144"/>
      <c r="HP21" s="144"/>
      <c r="HQ21" s="144"/>
      <c r="HR21" s="144"/>
    </row>
    <row r="22" s="144" customFormat="1" ht="24" customHeight="1" spans="1:2">
      <c r="A22" s="64" t="s">
        <v>767</v>
      </c>
      <c r="B22" s="166"/>
    </row>
    <row r="23" s="144" customFormat="1" ht="24" customHeight="1" spans="1:2">
      <c r="A23" s="64" t="s">
        <v>768</v>
      </c>
      <c r="B23" s="166"/>
    </row>
    <row r="24" s="144" customFormat="1" ht="24" customHeight="1" spans="1:2">
      <c r="A24" s="64" t="s">
        <v>769</v>
      </c>
      <c r="B24" s="166"/>
    </row>
    <row r="25" s="144" customFormat="1" ht="24" customHeight="1" spans="1:2">
      <c r="A25" s="64" t="s">
        <v>770</v>
      </c>
      <c r="B25" s="166"/>
    </row>
    <row r="26" s="144" customFormat="1" ht="24" customHeight="1" spans="1:2">
      <c r="A26" s="64" t="s">
        <v>771</v>
      </c>
      <c r="B26" s="166"/>
    </row>
    <row r="27" s="167" customFormat="1" ht="24" customHeight="1" spans="1:226">
      <c r="A27" s="153" t="s">
        <v>772</v>
      </c>
      <c r="B27" s="165">
        <f>SUM(B28:B33)</f>
        <v>0</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c r="GE27" s="144"/>
      <c r="GF27" s="144"/>
      <c r="GG27" s="144"/>
      <c r="GH27" s="144"/>
      <c r="GI27" s="144"/>
      <c r="GJ27" s="144"/>
      <c r="GK27" s="144"/>
      <c r="GL27" s="144"/>
      <c r="GM27" s="144"/>
      <c r="GN27" s="144"/>
      <c r="GO27" s="144"/>
      <c r="GP27" s="144"/>
      <c r="GQ27" s="144"/>
      <c r="GR27" s="144"/>
      <c r="GS27" s="144"/>
      <c r="GT27" s="144"/>
      <c r="GU27" s="144"/>
      <c r="GV27" s="144"/>
      <c r="GW27" s="144"/>
      <c r="GX27" s="144"/>
      <c r="GY27" s="144"/>
      <c r="GZ27" s="144"/>
      <c r="HA27" s="144"/>
      <c r="HB27" s="144"/>
      <c r="HC27" s="144"/>
      <c r="HD27" s="144"/>
      <c r="HE27" s="144"/>
      <c r="HF27" s="144"/>
      <c r="HG27" s="144"/>
      <c r="HH27" s="144"/>
      <c r="HI27" s="144"/>
      <c r="HJ27" s="144"/>
      <c r="HK27" s="144"/>
      <c r="HL27" s="144"/>
      <c r="HM27" s="144"/>
      <c r="HN27" s="144"/>
      <c r="HO27" s="144"/>
      <c r="HP27" s="144"/>
      <c r="HQ27" s="144"/>
      <c r="HR27" s="144"/>
    </row>
    <row r="28" s="144" customFormat="1" ht="24" customHeight="1" spans="1:2">
      <c r="A28" s="64" t="s">
        <v>773</v>
      </c>
      <c r="B28" s="166"/>
    </row>
    <row r="29" s="144" customFormat="1" ht="24" customHeight="1" spans="1:2">
      <c r="A29" s="64" t="s">
        <v>774</v>
      </c>
      <c r="B29" s="166"/>
    </row>
    <row r="30" s="144" customFormat="1" ht="24" customHeight="1" spans="1:2">
      <c r="A30" s="64" t="s">
        <v>775</v>
      </c>
      <c r="B30" s="166"/>
    </row>
    <row r="31" s="144" customFormat="1" ht="24" customHeight="1" spans="1:2">
      <c r="A31" s="64" t="s">
        <v>776</v>
      </c>
      <c r="B31" s="166"/>
    </row>
    <row r="32" s="144" customFormat="1" ht="24" customHeight="1" spans="1:2">
      <c r="A32" s="64" t="s">
        <v>777</v>
      </c>
      <c r="B32" s="166"/>
    </row>
    <row r="33" s="144" customFormat="1" ht="24" customHeight="1" spans="1:2">
      <c r="A33" s="64" t="s">
        <v>778</v>
      </c>
      <c r="B33" s="166"/>
    </row>
    <row r="34" s="167" customFormat="1" ht="24" customHeight="1" spans="1:226">
      <c r="A34" s="153" t="s">
        <v>779</v>
      </c>
      <c r="B34" s="165">
        <f>SUM(B35:B39)</f>
        <v>0</v>
      </c>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c r="CN34" s="144"/>
      <c r="CO34" s="144"/>
      <c r="CP34" s="144"/>
      <c r="CQ34" s="144"/>
      <c r="CR34" s="144"/>
      <c r="CS34" s="144"/>
      <c r="CT34" s="144"/>
      <c r="CU34" s="144"/>
      <c r="CV34" s="144"/>
      <c r="CW34" s="144"/>
      <c r="CX34" s="144"/>
      <c r="CY34" s="144"/>
      <c r="CZ34" s="144"/>
      <c r="DA34" s="144"/>
      <c r="DB34" s="144"/>
      <c r="DC34" s="144"/>
      <c r="DD34" s="144"/>
      <c r="DE34" s="144"/>
      <c r="DF34" s="144"/>
      <c r="DG34" s="144"/>
      <c r="DH34" s="144"/>
      <c r="DI34" s="144"/>
      <c r="DJ34" s="144"/>
      <c r="DK34" s="144"/>
      <c r="DL34" s="144"/>
      <c r="DM34" s="144"/>
      <c r="DN34" s="144"/>
      <c r="DO34" s="144"/>
      <c r="DP34" s="144"/>
      <c r="DQ34" s="144"/>
      <c r="DR34" s="144"/>
      <c r="DS34" s="144"/>
      <c r="DT34" s="144"/>
      <c r="DU34" s="144"/>
      <c r="DV34" s="144"/>
      <c r="DW34" s="144"/>
      <c r="DX34" s="144"/>
      <c r="DY34" s="144"/>
      <c r="DZ34" s="144"/>
      <c r="EA34" s="144"/>
      <c r="EB34" s="144"/>
      <c r="EC34" s="144"/>
      <c r="ED34" s="144"/>
      <c r="EE34" s="144"/>
      <c r="EF34" s="144"/>
      <c r="EG34" s="144"/>
      <c r="EH34" s="144"/>
      <c r="EI34" s="144"/>
      <c r="EJ34" s="144"/>
      <c r="EK34" s="144"/>
      <c r="EL34" s="144"/>
      <c r="EM34" s="144"/>
      <c r="EN34" s="144"/>
      <c r="EO34" s="144"/>
      <c r="EP34" s="144"/>
      <c r="EQ34" s="144"/>
      <c r="ER34" s="144"/>
      <c r="ES34" s="144"/>
      <c r="ET34" s="144"/>
      <c r="EU34" s="144"/>
      <c r="EV34" s="144"/>
      <c r="EW34" s="144"/>
      <c r="EX34" s="144"/>
      <c r="EY34" s="144"/>
      <c r="EZ34" s="144"/>
      <c r="FA34" s="144"/>
      <c r="FB34" s="144"/>
      <c r="FC34" s="144"/>
      <c r="FD34" s="144"/>
      <c r="FE34" s="144"/>
      <c r="FF34" s="144"/>
      <c r="FG34" s="144"/>
      <c r="FH34" s="144"/>
      <c r="FI34" s="144"/>
      <c r="FJ34" s="144"/>
      <c r="FK34" s="144"/>
      <c r="FL34" s="144"/>
      <c r="FM34" s="144"/>
      <c r="FN34" s="144"/>
      <c r="FO34" s="144"/>
      <c r="FP34" s="144"/>
      <c r="FQ34" s="144"/>
      <c r="FR34" s="144"/>
      <c r="FS34" s="144"/>
      <c r="FT34" s="144"/>
      <c r="FU34" s="144"/>
      <c r="FV34" s="144"/>
      <c r="FW34" s="144"/>
      <c r="FX34" s="144"/>
      <c r="FY34" s="144"/>
      <c r="FZ34" s="144"/>
      <c r="GA34" s="144"/>
      <c r="GB34" s="144"/>
      <c r="GC34" s="144"/>
      <c r="GD34" s="144"/>
      <c r="GE34" s="144"/>
      <c r="GF34" s="144"/>
      <c r="GG34" s="144"/>
      <c r="GH34" s="144"/>
      <c r="GI34" s="144"/>
      <c r="GJ34" s="144"/>
      <c r="GK34" s="144"/>
      <c r="GL34" s="144"/>
      <c r="GM34" s="144"/>
      <c r="GN34" s="144"/>
      <c r="GO34" s="144"/>
      <c r="GP34" s="144"/>
      <c r="GQ34" s="144"/>
      <c r="GR34" s="144"/>
      <c r="GS34" s="144"/>
      <c r="GT34" s="144"/>
      <c r="GU34" s="144"/>
      <c r="GV34" s="144"/>
      <c r="GW34" s="144"/>
      <c r="GX34" s="144"/>
      <c r="GY34" s="144"/>
      <c r="GZ34" s="144"/>
      <c r="HA34" s="144"/>
      <c r="HB34" s="144"/>
      <c r="HC34" s="144"/>
      <c r="HD34" s="144"/>
      <c r="HE34" s="144"/>
      <c r="HF34" s="144"/>
      <c r="HG34" s="144"/>
      <c r="HH34" s="144"/>
      <c r="HI34" s="144"/>
      <c r="HJ34" s="144"/>
      <c r="HK34" s="144"/>
      <c r="HL34" s="144"/>
      <c r="HM34" s="144"/>
      <c r="HN34" s="144"/>
      <c r="HO34" s="144"/>
      <c r="HP34" s="144"/>
      <c r="HQ34" s="144"/>
      <c r="HR34" s="144"/>
    </row>
    <row r="35" s="144" customFormat="1" ht="24" customHeight="1" spans="1:2">
      <c r="A35" s="64" t="s">
        <v>780</v>
      </c>
      <c r="B35" s="166"/>
    </row>
    <row r="36" s="144" customFormat="1" ht="24" customHeight="1" spans="1:2">
      <c r="A36" s="64" t="s">
        <v>781</v>
      </c>
      <c r="B36" s="166"/>
    </row>
    <row r="37" s="144" customFormat="1" ht="24" customHeight="1" spans="1:2">
      <c r="A37" s="64" t="s">
        <v>782</v>
      </c>
      <c r="B37" s="166"/>
    </row>
    <row r="38" s="144" customFormat="1" ht="24" customHeight="1" spans="1:2">
      <c r="A38" s="64" t="s">
        <v>783</v>
      </c>
      <c r="B38" s="166"/>
    </row>
    <row r="39" s="144" customFormat="1" ht="24" customHeight="1" spans="1:2">
      <c r="A39" s="64" t="s">
        <v>784</v>
      </c>
      <c r="B39" s="166"/>
    </row>
    <row r="40" s="144" customFormat="1" ht="24" customHeight="1" spans="1:2">
      <c r="A40" s="153" t="s">
        <v>785</v>
      </c>
      <c r="B40" s="165">
        <f>SUM(B41:B44)</f>
        <v>0</v>
      </c>
    </row>
    <row r="41" s="144" customFormat="1" ht="24" customHeight="1" spans="1:2">
      <c r="A41" s="64" t="s">
        <v>786</v>
      </c>
      <c r="B41" s="166"/>
    </row>
    <row r="42" s="144" customFormat="1" ht="24" customHeight="1" spans="1:2">
      <c r="A42" s="64" t="s">
        <v>787</v>
      </c>
      <c r="B42" s="166"/>
    </row>
    <row r="43" s="144" customFormat="1" ht="24" customHeight="1" spans="1:2">
      <c r="A43" s="64" t="s">
        <v>788</v>
      </c>
      <c r="B43" s="166"/>
    </row>
    <row r="44" s="144" customFormat="1" ht="24" customHeight="1" spans="1:2">
      <c r="A44" s="64" t="s">
        <v>789</v>
      </c>
      <c r="B44" s="166"/>
    </row>
    <row r="45" s="144" customFormat="1" ht="24" customHeight="1" spans="1:2">
      <c r="A45" s="64"/>
      <c r="B45" s="166"/>
    </row>
    <row r="46" s="144" customFormat="1" ht="24" customHeight="1" spans="1:2">
      <c r="A46" s="73" t="s">
        <v>790</v>
      </c>
      <c r="B46" s="165">
        <f>B40+B34+B27+B21+B16+B11+B5</f>
        <v>0</v>
      </c>
    </row>
    <row r="47" s="144" customFormat="1" ht="59" customHeight="1" spans="1:256">
      <c r="A47" s="160" t="s">
        <v>853</v>
      </c>
      <c r="B47" s="160"/>
      <c r="HS47" s="145"/>
      <c r="HT47" s="145"/>
      <c r="HU47" s="145"/>
      <c r="HV47" s="145"/>
      <c r="HW47" s="145"/>
      <c r="HX47" s="145"/>
      <c r="HY47" s="145"/>
      <c r="HZ47" s="145"/>
      <c r="IA47" s="145"/>
      <c r="IB47" s="145"/>
      <c r="IC47" s="145"/>
      <c r="ID47" s="145"/>
      <c r="IE47" s="145"/>
      <c r="IF47" s="145"/>
      <c r="IG47" s="145"/>
      <c r="IH47" s="145"/>
      <c r="II47" s="145"/>
      <c r="IJ47" s="145"/>
      <c r="IK47" s="145"/>
      <c r="IL47" s="145"/>
      <c r="IM47" s="145"/>
      <c r="IN47" s="145"/>
      <c r="IO47" s="145"/>
      <c r="IP47" s="145"/>
      <c r="IQ47" s="145"/>
      <c r="IR47" s="145"/>
      <c r="IS47" s="145"/>
      <c r="IT47" s="145"/>
      <c r="IU47" s="145"/>
      <c r="IV47" s="145"/>
    </row>
    <row r="48" ht="24" customHeight="1" spans="1:1">
      <c r="A48" s="145" t="s">
        <v>792</v>
      </c>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ageMargins left="0.590203972313348" right="0.590203972313348" top="0.786707251090703" bottom="0.786707251090703" header="0.499937478012926" footer="0.499937478012926"/>
  <pageSetup paperSize="9"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showZeros="0" view="pageBreakPreview" zoomScaleNormal="100" workbookViewId="0">
      <selection activeCell="A2" sqref="A2:B2"/>
    </sheetView>
  </sheetViews>
  <sheetFormatPr defaultColWidth="8.875" defaultRowHeight="14.25"/>
  <cols>
    <col min="1" max="1" width="55" style="145" customWidth="1"/>
    <col min="2" max="2" width="30.5" style="145" customWidth="1"/>
    <col min="3" max="16384" width="8.875" style="145"/>
  </cols>
  <sheetData>
    <row r="1" s="140" customFormat="1" ht="24" customHeight="1" spans="1:2">
      <c r="A1" s="146" t="s">
        <v>854</v>
      </c>
      <c r="B1" s="147"/>
    </row>
    <row r="2" s="141" customFormat="1" ht="42" customHeight="1" spans="1:2">
      <c r="A2" s="148" t="s">
        <v>855</v>
      </c>
      <c r="B2" s="148"/>
    </row>
    <row r="3" s="142" customFormat="1" ht="27" customHeight="1" spans="2:2">
      <c r="B3" s="142" t="s">
        <v>4</v>
      </c>
    </row>
    <row r="4" s="161" customFormat="1" ht="30" customHeight="1" spans="1:2">
      <c r="A4" s="162" t="s">
        <v>668</v>
      </c>
      <c r="B4" s="163" t="s">
        <v>6</v>
      </c>
    </row>
    <row r="5" s="144" customFormat="1" ht="24" customHeight="1" spans="1:2">
      <c r="A5" s="164" t="s">
        <v>795</v>
      </c>
      <c r="B5" s="165">
        <f>SUM(B6:B9)</f>
        <v>0</v>
      </c>
    </row>
    <row r="6" s="144" customFormat="1" ht="24" customHeight="1" spans="1:2">
      <c r="A6" s="64" t="s">
        <v>796</v>
      </c>
      <c r="B6" s="166"/>
    </row>
    <row r="7" s="144" customFormat="1" ht="24" customHeight="1" spans="1:2">
      <c r="A7" s="64" t="s">
        <v>797</v>
      </c>
      <c r="B7" s="166"/>
    </row>
    <row r="8" s="144" customFormat="1" ht="24" customHeight="1" spans="1:2">
      <c r="A8" s="64" t="s">
        <v>798</v>
      </c>
      <c r="B8" s="166"/>
    </row>
    <row r="9" s="144" customFormat="1" ht="24" customHeight="1" spans="1:2">
      <c r="A9" s="64" t="s">
        <v>799</v>
      </c>
      <c r="B9" s="166"/>
    </row>
    <row r="10" s="144" customFormat="1" ht="24" customHeight="1" spans="1:2">
      <c r="A10" s="164" t="s">
        <v>800</v>
      </c>
      <c r="B10" s="165">
        <f>SUM(B11:B18)</f>
        <v>0</v>
      </c>
    </row>
    <row r="11" s="144" customFormat="1" ht="24" customHeight="1" spans="1:2">
      <c r="A11" s="64" t="s">
        <v>801</v>
      </c>
      <c r="B11" s="166"/>
    </row>
    <row r="12" s="144" customFormat="1" ht="24" customHeight="1" spans="1:2">
      <c r="A12" s="64" t="s">
        <v>802</v>
      </c>
      <c r="B12" s="166"/>
    </row>
    <row r="13" s="144" customFormat="1" ht="24" customHeight="1" spans="1:2">
      <c r="A13" s="64" t="s">
        <v>798</v>
      </c>
      <c r="B13" s="166"/>
    </row>
    <row r="14" s="144" customFormat="1" ht="24" customHeight="1" spans="1:2">
      <c r="A14" s="64" t="s">
        <v>803</v>
      </c>
      <c r="B14" s="166"/>
    </row>
    <row r="15" s="144" customFormat="1" ht="24" customHeight="1" spans="1:2">
      <c r="A15" s="64" t="s">
        <v>804</v>
      </c>
      <c r="B15" s="166"/>
    </row>
    <row r="16" s="144" customFormat="1" ht="24" customHeight="1" spans="1:2">
      <c r="A16" s="64" t="s">
        <v>805</v>
      </c>
      <c r="B16" s="166"/>
    </row>
    <row r="17" s="144" customFormat="1" ht="24" customHeight="1" spans="1:2">
      <c r="A17" s="64" t="s">
        <v>806</v>
      </c>
      <c r="B17" s="166"/>
    </row>
    <row r="18" s="144" customFormat="1" ht="24" customHeight="1" spans="1:2">
      <c r="A18" s="64" t="s">
        <v>807</v>
      </c>
      <c r="B18" s="166"/>
    </row>
    <row r="19" s="144" customFormat="1" ht="24" customHeight="1" spans="1:2">
      <c r="A19" s="164" t="s">
        <v>808</v>
      </c>
      <c r="B19" s="165">
        <f>SUM(B20:B22)</f>
        <v>0</v>
      </c>
    </row>
    <row r="20" s="144" customFormat="1" ht="24" customHeight="1" spans="1:2">
      <c r="A20" s="64" t="s">
        <v>809</v>
      </c>
      <c r="B20" s="166"/>
    </row>
    <row r="21" s="144" customFormat="1" ht="24" customHeight="1" spans="1:2">
      <c r="A21" s="64" t="s">
        <v>810</v>
      </c>
      <c r="B21" s="166"/>
    </row>
    <row r="22" s="144" customFormat="1" ht="24" customHeight="1" spans="1:2">
      <c r="A22" s="64" t="s">
        <v>811</v>
      </c>
      <c r="B22" s="166"/>
    </row>
    <row r="23" s="144" customFormat="1" ht="24" customHeight="1" spans="1:2">
      <c r="A23" s="164" t="s">
        <v>812</v>
      </c>
      <c r="B23" s="165">
        <f>SUM(B24:B28)</f>
        <v>0</v>
      </c>
    </row>
    <row r="24" s="144" customFormat="1" ht="24" customHeight="1" spans="1:2">
      <c r="A24" s="64" t="s">
        <v>813</v>
      </c>
      <c r="B24" s="166"/>
    </row>
    <row r="25" s="144" customFormat="1" ht="24" customHeight="1" spans="1:2">
      <c r="A25" s="64" t="s">
        <v>814</v>
      </c>
      <c r="B25" s="166"/>
    </row>
    <row r="26" s="144" customFormat="1" ht="24" customHeight="1" spans="1:2">
      <c r="A26" s="64" t="s">
        <v>815</v>
      </c>
      <c r="B26" s="166"/>
    </row>
    <row r="27" s="144" customFormat="1" ht="24" customHeight="1" spans="1:2">
      <c r="A27" s="64" t="s">
        <v>816</v>
      </c>
      <c r="B27" s="166"/>
    </row>
    <row r="28" s="144" customFormat="1" ht="24" customHeight="1" spans="1:2">
      <c r="A28" s="64" t="s">
        <v>817</v>
      </c>
      <c r="B28" s="166"/>
    </row>
    <row r="29" s="144" customFormat="1" ht="24" customHeight="1" spans="1:2">
      <c r="A29" s="153" t="s">
        <v>818</v>
      </c>
      <c r="B29" s="165">
        <f>SUM(B30:B33)</f>
        <v>0</v>
      </c>
    </row>
    <row r="30" s="144" customFormat="1" ht="24" customHeight="1" spans="1:2">
      <c r="A30" s="64" t="s">
        <v>819</v>
      </c>
      <c r="B30" s="166"/>
    </row>
    <row r="31" s="144" customFormat="1" ht="24" customHeight="1" spans="1:2">
      <c r="A31" s="64" t="s">
        <v>820</v>
      </c>
      <c r="B31" s="166"/>
    </row>
    <row r="32" s="144" customFormat="1" ht="24" customHeight="1" spans="1:2">
      <c r="A32" s="64" t="s">
        <v>821</v>
      </c>
      <c r="B32" s="166"/>
    </row>
    <row r="33" s="144" customFormat="1" ht="24" customHeight="1" spans="1:2">
      <c r="A33" s="64" t="s">
        <v>822</v>
      </c>
      <c r="B33" s="166"/>
    </row>
    <row r="34" s="144" customFormat="1" ht="24" customHeight="1" spans="1:2">
      <c r="A34" s="153" t="s">
        <v>823</v>
      </c>
      <c r="B34" s="165">
        <f>SUM(B35:B37)</f>
        <v>0</v>
      </c>
    </row>
    <row r="35" s="144" customFormat="1" ht="24" customHeight="1" spans="1:2">
      <c r="A35" s="64" t="s">
        <v>824</v>
      </c>
      <c r="B35" s="166"/>
    </row>
    <row r="36" s="144" customFormat="1" ht="24" customHeight="1" spans="1:2">
      <c r="A36" s="64" t="s">
        <v>821</v>
      </c>
      <c r="B36" s="166"/>
    </row>
    <row r="37" s="144" customFormat="1" ht="24" customHeight="1" spans="1:2">
      <c r="A37" s="64" t="s">
        <v>825</v>
      </c>
      <c r="B37" s="166"/>
    </row>
    <row r="38" s="144" customFormat="1" ht="24" customHeight="1" spans="1:2">
      <c r="A38" s="153" t="s">
        <v>826</v>
      </c>
      <c r="B38" s="165">
        <f>SUM(B39:B41)</f>
        <v>0</v>
      </c>
    </row>
    <row r="39" s="144" customFormat="1" ht="24" customHeight="1" spans="1:2">
      <c r="A39" s="64" t="s">
        <v>827</v>
      </c>
      <c r="B39" s="166"/>
    </row>
    <row r="40" s="144" customFormat="1" ht="24" customHeight="1" spans="1:2">
      <c r="A40" s="64" t="s">
        <v>828</v>
      </c>
      <c r="B40" s="166"/>
    </row>
    <row r="41" s="144" customFormat="1" ht="24" customHeight="1" spans="1:2">
      <c r="A41" s="64" t="s">
        <v>829</v>
      </c>
      <c r="B41" s="166"/>
    </row>
    <row r="42" s="144" customFormat="1" ht="24" customHeight="1" spans="1:2">
      <c r="A42" s="64"/>
      <c r="B42" s="166"/>
    </row>
    <row r="43" s="144" customFormat="1" ht="24" customHeight="1" spans="1:2">
      <c r="A43" s="73" t="s">
        <v>830</v>
      </c>
      <c r="B43" s="165">
        <f>B38+B34+B29+B23+B19+B10+B5</f>
        <v>0</v>
      </c>
    </row>
    <row r="44" s="144" customFormat="1" ht="61" customHeight="1" spans="1:256">
      <c r="A44" s="160" t="s">
        <v>856</v>
      </c>
      <c r="B44" s="160"/>
      <c r="HS44" s="145"/>
      <c r="HT44" s="145"/>
      <c r="HU44" s="145"/>
      <c r="HV44" s="145"/>
      <c r="HW44" s="145"/>
      <c r="HX44" s="145"/>
      <c r="HY44" s="145"/>
      <c r="HZ44" s="145"/>
      <c r="IA44" s="145"/>
      <c r="IB44" s="145"/>
      <c r="IC44" s="145"/>
      <c r="ID44" s="145"/>
      <c r="IE44" s="145"/>
      <c r="IF44" s="145"/>
      <c r="IG44" s="145"/>
      <c r="IH44" s="145"/>
      <c r="II44" s="145"/>
      <c r="IJ44" s="145"/>
      <c r="IK44" s="145"/>
      <c r="IL44" s="145"/>
      <c r="IM44" s="145"/>
      <c r="IN44" s="145"/>
      <c r="IO44" s="145"/>
      <c r="IP44" s="145"/>
      <c r="IQ44" s="145"/>
      <c r="IR44" s="145"/>
      <c r="IS44" s="145"/>
      <c r="IT44" s="145"/>
      <c r="IU44" s="145"/>
      <c r="IV44" s="145"/>
    </row>
    <row r="45" ht="24" customHeight="1" spans="1:1">
      <c r="A45" s="145" t="s">
        <v>792</v>
      </c>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ageMargins left="0.590203972313348" right="0.590203972313348" top="0.786707251090703" bottom="0.786707251090703" header="0.499937478012926" footer="0.499937478012926"/>
  <pageSetup paperSize="9" scale="99"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showZeros="0" view="pageBreakPreview" zoomScale="85" zoomScaleNormal="85" workbookViewId="0">
      <selection activeCell="A2" sqref="A2:D2"/>
    </sheetView>
  </sheetViews>
  <sheetFormatPr defaultColWidth="8.875" defaultRowHeight="14.25"/>
  <cols>
    <col min="1" max="1" width="32.625" style="145" customWidth="1"/>
    <col min="2" max="2" width="12.625" style="145" customWidth="1"/>
    <col min="3" max="3" width="32.625" style="145" customWidth="1"/>
    <col min="4" max="4" width="12.625" style="145" customWidth="1"/>
    <col min="5" max="16384" width="8.875" style="145"/>
  </cols>
  <sheetData>
    <row r="1" s="140" customFormat="1" ht="24" customHeight="1" spans="1:2">
      <c r="A1" s="146" t="s">
        <v>857</v>
      </c>
      <c r="B1" s="147"/>
    </row>
    <row r="2" s="141" customFormat="1" ht="42" customHeight="1" spans="1:4">
      <c r="A2" s="148" t="s">
        <v>858</v>
      </c>
      <c r="B2" s="148"/>
      <c r="C2" s="148"/>
      <c r="D2" s="148"/>
    </row>
    <row r="3" s="142" customFormat="1" ht="27" customHeight="1" spans="4:4">
      <c r="D3" s="149" t="s">
        <v>4</v>
      </c>
    </row>
    <row r="4" s="143" customFormat="1" ht="30" customHeight="1" spans="1:4">
      <c r="A4" s="150" t="s">
        <v>69</v>
      </c>
      <c r="B4" s="151" t="s">
        <v>6</v>
      </c>
      <c r="C4" s="152" t="s">
        <v>70</v>
      </c>
      <c r="D4" s="152" t="s">
        <v>6</v>
      </c>
    </row>
    <row r="5" s="45" customFormat="1" ht="24" customHeight="1" spans="1:4">
      <c r="A5" s="153" t="s">
        <v>834</v>
      </c>
      <c r="B5" s="153"/>
      <c r="C5" s="153" t="s">
        <v>835</v>
      </c>
      <c r="D5" s="153"/>
    </row>
    <row r="6" s="71" customFormat="1" ht="24" customHeight="1" spans="1:4">
      <c r="A6" s="153" t="s">
        <v>73</v>
      </c>
      <c r="B6" s="153"/>
      <c r="C6" s="153" t="s">
        <v>74</v>
      </c>
      <c r="D6" s="153"/>
    </row>
    <row r="7" s="45" customFormat="1" ht="24" customHeight="1" spans="1:4">
      <c r="A7" s="154" t="s">
        <v>83</v>
      </c>
      <c r="B7" s="65"/>
      <c r="C7" s="154" t="s">
        <v>836</v>
      </c>
      <c r="D7" s="65"/>
    </row>
    <row r="8" s="71" customFormat="1" ht="24" customHeight="1" spans="1:4">
      <c r="A8" s="155" t="s">
        <v>837</v>
      </c>
      <c r="B8" s="65"/>
      <c r="C8" s="156" t="s">
        <v>837</v>
      </c>
      <c r="D8" s="65"/>
    </row>
    <row r="9" s="45" customFormat="1" ht="24" customHeight="1" spans="1:4">
      <c r="A9" s="155" t="s">
        <v>838</v>
      </c>
      <c r="B9" s="65"/>
      <c r="C9" s="156" t="s">
        <v>838</v>
      </c>
      <c r="D9" s="65"/>
    </row>
    <row r="10" s="71" customFormat="1" ht="24" customHeight="1" spans="1:4">
      <c r="A10" s="155" t="s">
        <v>839</v>
      </c>
      <c r="B10" s="65"/>
      <c r="C10" s="156" t="s">
        <v>839</v>
      </c>
      <c r="D10" s="65"/>
    </row>
    <row r="11" s="45" customFormat="1" ht="24" customHeight="1" spans="1:4">
      <c r="A11" s="156" t="s">
        <v>840</v>
      </c>
      <c r="B11" s="65"/>
      <c r="C11" s="156" t="s">
        <v>841</v>
      </c>
      <c r="D11" s="65"/>
    </row>
    <row r="12" s="71" customFormat="1" ht="24" customHeight="1" spans="1:4">
      <c r="A12" s="156" t="s">
        <v>841</v>
      </c>
      <c r="B12" s="65"/>
      <c r="C12" s="156" t="s">
        <v>842</v>
      </c>
      <c r="D12" s="65"/>
    </row>
    <row r="13" s="45" customFormat="1" ht="24" customHeight="1" spans="1:4">
      <c r="A13" s="156" t="s">
        <v>842</v>
      </c>
      <c r="B13" s="65"/>
      <c r="C13" s="154" t="s">
        <v>843</v>
      </c>
      <c r="D13" s="65"/>
    </row>
    <row r="14" s="71" customFormat="1" ht="24" customHeight="1" spans="1:4">
      <c r="A14" s="156" t="s">
        <v>844</v>
      </c>
      <c r="B14" s="65"/>
      <c r="C14" s="155" t="s">
        <v>837</v>
      </c>
      <c r="D14" s="65"/>
    </row>
    <row r="15" s="45" customFormat="1" ht="24" customHeight="1" spans="1:4">
      <c r="A15" s="154" t="s">
        <v>845</v>
      </c>
      <c r="B15" s="65"/>
      <c r="C15" s="155" t="s">
        <v>838</v>
      </c>
      <c r="D15" s="65"/>
    </row>
    <row r="16" s="71" customFormat="1" ht="24" customHeight="1" spans="1:4">
      <c r="A16" s="156" t="s">
        <v>837</v>
      </c>
      <c r="B16" s="65"/>
      <c r="C16" s="155" t="s">
        <v>839</v>
      </c>
      <c r="D16" s="65"/>
    </row>
    <row r="17" s="45" customFormat="1" ht="24" customHeight="1" spans="1:4">
      <c r="A17" s="156" t="s">
        <v>838</v>
      </c>
      <c r="B17" s="65"/>
      <c r="C17" s="156" t="s">
        <v>840</v>
      </c>
      <c r="D17" s="65"/>
    </row>
    <row r="18" s="71" customFormat="1" ht="24" customHeight="1" spans="1:4">
      <c r="A18" s="156" t="s">
        <v>839</v>
      </c>
      <c r="B18" s="65"/>
      <c r="C18" s="156" t="s">
        <v>841</v>
      </c>
      <c r="D18" s="65"/>
    </row>
    <row r="19" s="45" customFormat="1" ht="24" customHeight="1" spans="1:4">
      <c r="A19" s="156" t="s">
        <v>841</v>
      </c>
      <c r="B19" s="65"/>
      <c r="C19" s="156" t="s">
        <v>842</v>
      </c>
      <c r="D19" s="65"/>
    </row>
    <row r="20" s="45" customFormat="1" ht="24" customHeight="1" spans="1:4">
      <c r="A20" s="156" t="s">
        <v>842</v>
      </c>
      <c r="B20" s="65"/>
      <c r="C20" s="156" t="s">
        <v>844</v>
      </c>
      <c r="D20" s="65"/>
    </row>
    <row r="21" s="71" customFormat="1" ht="24" customHeight="1" spans="1:4">
      <c r="A21" s="154" t="s">
        <v>846</v>
      </c>
      <c r="B21" s="65"/>
      <c r="C21" s="154" t="s">
        <v>847</v>
      </c>
      <c r="D21" s="65"/>
    </row>
    <row r="22" s="71" customFormat="1" ht="24" customHeight="1" spans="1:4">
      <c r="A22" s="155" t="s">
        <v>837</v>
      </c>
      <c r="B22" s="65"/>
      <c r="C22" s="155" t="s">
        <v>837</v>
      </c>
      <c r="D22" s="65"/>
    </row>
    <row r="23" s="71" customFormat="1" ht="24" customHeight="1" spans="1:4">
      <c r="A23" s="155" t="s">
        <v>838</v>
      </c>
      <c r="B23" s="65"/>
      <c r="C23" s="155" t="s">
        <v>838</v>
      </c>
      <c r="D23" s="65"/>
    </row>
    <row r="24" s="71" customFormat="1" ht="24" customHeight="1" spans="1:4">
      <c r="A24" s="155" t="s">
        <v>839</v>
      </c>
      <c r="B24" s="65"/>
      <c r="C24" s="155" t="s">
        <v>839</v>
      </c>
      <c r="D24" s="65"/>
    </row>
    <row r="25" s="71" customFormat="1" ht="24" customHeight="1" spans="1:4">
      <c r="A25" s="156" t="s">
        <v>840</v>
      </c>
      <c r="B25" s="65"/>
      <c r="C25" s="156" t="s">
        <v>840</v>
      </c>
      <c r="D25" s="65"/>
    </row>
    <row r="26" s="71" customFormat="1" ht="24" customHeight="1" spans="1:4">
      <c r="A26" s="156" t="s">
        <v>841</v>
      </c>
      <c r="B26" s="65"/>
      <c r="C26" s="156" t="s">
        <v>841</v>
      </c>
      <c r="D26" s="65"/>
    </row>
    <row r="27" s="71" customFormat="1" ht="24" customHeight="1" spans="1:4">
      <c r="A27" s="156" t="s">
        <v>842</v>
      </c>
      <c r="B27" s="65"/>
      <c r="C27" s="156" t="s">
        <v>842</v>
      </c>
      <c r="D27" s="65"/>
    </row>
    <row r="28" s="71" customFormat="1" ht="24" customHeight="1" spans="1:4">
      <c r="A28" s="156" t="s">
        <v>844</v>
      </c>
      <c r="B28" s="65"/>
      <c r="C28" s="156" t="s">
        <v>844</v>
      </c>
      <c r="D28" s="65"/>
    </row>
    <row r="29" s="71" customFormat="1" ht="24" customHeight="1" spans="1:4">
      <c r="A29" s="157" t="s">
        <v>848</v>
      </c>
      <c r="B29" s="65"/>
      <c r="C29" s="154"/>
      <c r="D29" s="65"/>
    </row>
    <row r="30" s="71" customFormat="1" ht="24" customHeight="1" spans="1:4">
      <c r="A30" s="155" t="s">
        <v>837</v>
      </c>
      <c r="B30" s="65"/>
      <c r="C30" s="155"/>
      <c r="D30" s="65"/>
    </row>
    <row r="31" s="71" customFormat="1" ht="24" customHeight="1" spans="1:4">
      <c r="A31" s="155" t="s">
        <v>838</v>
      </c>
      <c r="B31" s="65"/>
      <c r="C31" s="155"/>
      <c r="D31" s="65"/>
    </row>
    <row r="32" s="71" customFormat="1" ht="24" customHeight="1" spans="1:4">
      <c r="A32" s="155" t="s">
        <v>839</v>
      </c>
      <c r="B32" s="65"/>
      <c r="C32" s="155"/>
      <c r="D32" s="65"/>
    </row>
    <row r="33" s="71" customFormat="1" ht="24" customHeight="1" spans="1:4">
      <c r="A33" s="156" t="s">
        <v>840</v>
      </c>
      <c r="B33" s="65"/>
      <c r="C33" s="155"/>
      <c r="D33" s="65"/>
    </row>
    <row r="34" s="71" customFormat="1" ht="24" customHeight="1" spans="1:4">
      <c r="A34" s="156" t="s">
        <v>841</v>
      </c>
      <c r="B34" s="65"/>
      <c r="C34" s="155"/>
      <c r="D34" s="65"/>
    </row>
    <row r="35" s="71" customFormat="1" ht="24" customHeight="1" spans="1:4">
      <c r="A35" s="156" t="s">
        <v>842</v>
      </c>
      <c r="B35" s="65"/>
      <c r="C35" s="155"/>
      <c r="D35" s="65"/>
    </row>
    <row r="36" s="71" customFormat="1" ht="24" customHeight="1" spans="1:4">
      <c r="A36" s="156" t="s">
        <v>844</v>
      </c>
      <c r="B36" s="65"/>
      <c r="C36" s="155"/>
      <c r="D36" s="65"/>
    </row>
    <row r="37" s="71" customFormat="1" ht="24" customHeight="1" spans="1:4">
      <c r="A37" s="155"/>
      <c r="B37" s="65"/>
      <c r="C37" s="155"/>
      <c r="D37" s="65"/>
    </row>
    <row r="38" s="45" customFormat="1" ht="24" customHeight="1" spans="1:4">
      <c r="A38" s="158" t="s">
        <v>117</v>
      </c>
      <c r="B38" s="153"/>
      <c r="C38" s="159" t="s">
        <v>118</v>
      </c>
      <c r="D38" s="153"/>
    </row>
    <row r="39" s="45" customFormat="1" ht="24" customHeight="1" spans="1:4">
      <c r="A39" s="65"/>
      <c r="B39" s="65"/>
      <c r="C39" s="153" t="s">
        <v>849</v>
      </c>
      <c r="D39" s="153"/>
    </row>
    <row r="40" s="45" customFormat="1" ht="24" customHeight="1" spans="1:4">
      <c r="A40" s="65"/>
      <c r="B40" s="65"/>
      <c r="C40" s="154" t="s">
        <v>837</v>
      </c>
      <c r="D40" s="65"/>
    </row>
    <row r="41" s="45" customFormat="1" ht="24" customHeight="1" spans="1:4">
      <c r="A41" s="65"/>
      <c r="B41" s="65"/>
      <c r="C41" s="154" t="s">
        <v>838</v>
      </c>
      <c r="D41" s="65"/>
    </row>
    <row r="42" s="45" customFormat="1" ht="24" customHeight="1" spans="1:4">
      <c r="A42" s="65"/>
      <c r="B42" s="65"/>
      <c r="C42" s="154" t="s">
        <v>839</v>
      </c>
      <c r="D42" s="65"/>
    </row>
    <row r="43" s="45" customFormat="1" ht="24" customHeight="1" spans="1:4">
      <c r="A43" s="65"/>
      <c r="B43" s="65"/>
      <c r="C43" s="154" t="s">
        <v>840</v>
      </c>
      <c r="D43" s="65"/>
    </row>
    <row r="44" s="45" customFormat="1" ht="24" customHeight="1" spans="1:4">
      <c r="A44" s="65"/>
      <c r="B44" s="65"/>
      <c r="C44" s="154" t="s">
        <v>841</v>
      </c>
      <c r="D44" s="65"/>
    </row>
    <row r="45" s="45" customFormat="1" ht="24" customHeight="1" spans="1:4">
      <c r="A45" s="65"/>
      <c r="B45" s="65"/>
      <c r="C45" s="154" t="s">
        <v>842</v>
      </c>
      <c r="D45" s="65"/>
    </row>
    <row r="46" s="45" customFormat="1" ht="24" customHeight="1" spans="1:4">
      <c r="A46" s="65"/>
      <c r="B46" s="65"/>
      <c r="C46" s="154" t="s">
        <v>844</v>
      </c>
      <c r="D46" s="65"/>
    </row>
    <row r="47" s="144" customFormat="1" ht="61" customHeight="1" spans="1:256">
      <c r="A47" s="160" t="s">
        <v>859</v>
      </c>
      <c r="B47" s="160"/>
      <c r="C47" s="160"/>
      <c r="D47" s="160"/>
      <c r="HS47" s="145"/>
      <c r="HT47" s="145"/>
      <c r="HU47" s="145"/>
      <c r="HV47" s="145"/>
      <c r="HW47" s="145"/>
      <c r="HX47" s="145"/>
      <c r="HY47" s="145"/>
      <c r="HZ47" s="145"/>
      <c r="IA47" s="145"/>
      <c r="IB47" s="145"/>
      <c r="IC47" s="145"/>
      <c r="ID47" s="145"/>
      <c r="IE47" s="145"/>
      <c r="IF47" s="145"/>
      <c r="IG47" s="145"/>
      <c r="IH47" s="145"/>
      <c r="II47" s="145"/>
      <c r="IJ47" s="145"/>
      <c r="IK47" s="145"/>
      <c r="IL47" s="145"/>
      <c r="IM47" s="145"/>
      <c r="IN47" s="145"/>
      <c r="IO47" s="145"/>
      <c r="IP47" s="145"/>
      <c r="IQ47" s="145"/>
      <c r="IR47" s="145"/>
      <c r="IS47" s="145"/>
      <c r="IT47" s="145"/>
      <c r="IU47" s="145"/>
      <c r="IV47" s="145"/>
    </row>
    <row r="48" ht="24" customHeight="1" spans="1:1">
      <c r="A48" s="145" t="s">
        <v>792</v>
      </c>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ageMargins left="0.590203972313348" right="0.590203972313348" top="0.786707251090703" bottom="0.786707251090703" header="0.499937478012926" footer="0.499937478012926"/>
  <pageSetup paperSize="9" scale="93"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7" sqref="A7"/>
    </sheetView>
  </sheetViews>
  <sheetFormatPr defaultColWidth="9" defaultRowHeight="14.25"/>
  <cols>
    <col min="1" max="1" width="123.125" customWidth="1"/>
  </cols>
  <sheetData>
    <row r="1" ht="137" customHeight="1" spans="1:1">
      <c r="A1" s="139" t="s">
        <v>860</v>
      </c>
    </row>
  </sheetData>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showGridLines="0" showZeros="0" view="pageBreakPreview" zoomScale="85" zoomScaleNormal="85" topLeftCell="A7" workbookViewId="0">
      <selection activeCell="C26" sqref="C26"/>
    </sheetView>
  </sheetViews>
  <sheetFormatPr defaultColWidth="9" defaultRowHeight="14.25" outlineLevelCol="5"/>
  <cols>
    <col min="1" max="1" width="32" style="451" customWidth="1"/>
    <col min="2" max="2" width="12.625" style="451" customWidth="1"/>
    <col min="3" max="3" width="12.875" style="451" customWidth="1"/>
    <col min="4" max="4" width="14.5" style="451" customWidth="1"/>
    <col min="5" max="6" width="10.375" style="451" customWidth="1"/>
    <col min="7" max="241" width="9" style="451"/>
    <col min="242" max="16384" width="9" style="44"/>
  </cols>
  <sheetData>
    <row r="1" s="248" customFormat="1" ht="24" customHeight="1" spans="1:6">
      <c r="A1" s="146" t="s">
        <v>34</v>
      </c>
      <c r="B1" s="253"/>
      <c r="C1" s="253"/>
      <c r="D1" s="253"/>
      <c r="E1" s="253"/>
      <c r="F1" s="253"/>
    </row>
    <row r="2" s="446" customFormat="1" ht="42" customHeight="1" spans="1:1">
      <c r="A2" s="452" t="s">
        <v>35</v>
      </c>
    </row>
    <row r="3" s="447" customFormat="1" ht="27" customHeight="1" spans="6:6">
      <c r="F3" s="447" t="s">
        <v>4</v>
      </c>
    </row>
    <row r="4" s="466" customFormat="1" ht="30" customHeight="1" spans="1:6">
      <c r="A4" s="467" t="s">
        <v>5</v>
      </c>
      <c r="B4" s="246" t="s">
        <v>6</v>
      </c>
      <c r="C4" s="246"/>
      <c r="D4" s="246"/>
      <c r="E4" s="246"/>
      <c r="F4" s="246"/>
    </row>
    <row r="5" s="448" customFormat="1" ht="30" customHeight="1" spans="1:6">
      <c r="A5" s="468"/>
      <c r="B5" s="469" t="s">
        <v>36</v>
      </c>
      <c r="C5" s="470" t="s">
        <v>37</v>
      </c>
      <c r="D5" s="470" t="s">
        <v>38</v>
      </c>
      <c r="E5" s="470" t="s">
        <v>39</v>
      </c>
      <c r="F5" s="470" t="s">
        <v>40</v>
      </c>
    </row>
    <row r="6" s="449" customFormat="1" ht="24" customHeight="1" spans="1:6">
      <c r="A6" s="471" t="s">
        <v>41</v>
      </c>
      <c r="B6" s="295">
        <f>SUM(C6:F6)</f>
        <v>16212</v>
      </c>
      <c r="C6" s="472">
        <v>16073</v>
      </c>
      <c r="D6" s="473"/>
      <c r="E6" s="473">
        <v>139</v>
      </c>
      <c r="F6" s="295"/>
    </row>
    <row r="7" s="449" customFormat="1" ht="24" customHeight="1" spans="1:6">
      <c r="A7" s="471" t="s">
        <v>42</v>
      </c>
      <c r="B7" s="295">
        <f t="shared" ref="B7:B31" si="0">SUM(C7:F7)</f>
        <v>0</v>
      </c>
      <c r="C7" s="472">
        <v>0</v>
      </c>
      <c r="D7" s="473"/>
      <c r="E7" s="473"/>
      <c r="F7" s="295"/>
    </row>
    <row r="8" s="449" customFormat="1" ht="24" customHeight="1" spans="1:6">
      <c r="A8" s="471" t="s">
        <v>43</v>
      </c>
      <c r="B8" s="295">
        <f t="shared" si="0"/>
        <v>877</v>
      </c>
      <c r="C8" s="472">
        <v>0</v>
      </c>
      <c r="D8" s="473"/>
      <c r="E8" s="473">
        <v>877</v>
      </c>
      <c r="F8" s="295"/>
    </row>
    <row r="9" s="449" customFormat="1" ht="24" customHeight="1" spans="1:6">
      <c r="A9" s="471" t="s">
        <v>44</v>
      </c>
      <c r="B9" s="295">
        <f t="shared" si="0"/>
        <v>2056</v>
      </c>
      <c r="C9" s="472">
        <v>2056</v>
      </c>
      <c r="D9" s="473"/>
      <c r="E9" s="473"/>
      <c r="F9" s="295"/>
    </row>
    <row r="10" s="449" customFormat="1" ht="24" customHeight="1" spans="1:6">
      <c r="A10" s="471" t="s">
        <v>45</v>
      </c>
      <c r="B10" s="295">
        <f t="shared" si="0"/>
        <v>25793</v>
      </c>
      <c r="C10" s="472">
        <v>22026</v>
      </c>
      <c r="D10" s="473"/>
      <c r="E10" s="473">
        <v>3767</v>
      </c>
      <c r="F10" s="295"/>
    </row>
    <row r="11" s="448" customFormat="1" ht="24" customHeight="1" spans="1:6">
      <c r="A11" s="471" t="s">
        <v>46</v>
      </c>
      <c r="B11" s="295">
        <f t="shared" si="0"/>
        <v>5135</v>
      </c>
      <c r="C11" s="472">
        <v>4878</v>
      </c>
      <c r="D11" s="473"/>
      <c r="E11" s="473">
        <v>257</v>
      </c>
      <c r="F11" s="295"/>
    </row>
    <row r="12" s="449" customFormat="1" ht="24" customHeight="1" spans="1:6">
      <c r="A12" s="471" t="s">
        <v>47</v>
      </c>
      <c r="B12" s="295">
        <f t="shared" si="0"/>
        <v>217</v>
      </c>
      <c r="C12" s="472">
        <v>207</v>
      </c>
      <c r="D12" s="473"/>
      <c r="E12" s="473">
        <v>10</v>
      </c>
      <c r="F12" s="295"/>
    </row>
    <row r="13" s="449" customFormat="1" ht="24" customHeight="1" spans="1:6">
      <c r="A13" s="471" t="s">
        <v>48</v>
      </c>
      <c r="B13" s="295">
        <f t="shared" si="0"/>
        <v>4843</v>
      </c>
      <c r="C13" s="472">
        <v>4257</v>
      </c>
      <c r="D13" s="473"/>
      <c r="E13" s="473">
        <v>586</v>
      </c>
      <c r="F13" s="295"/>
    </row>
    <row r="14" s="449" customFormat="1" ht="24" customHeight="1" spans="1:6">
      <c r="A14" s="471" t="s">
        <v>49</v>
      </c>
      <c r="B14" s="295">
        <f t="shared" si="0"/>
        <v>3266</v>
      </c>
      <c r="C14" s="472">
        <v>2848</v>
      </c>
      <c r="D14" s="473"/>
      <c r="E14" s="473">
        <v>418</v>
      </c>
      <c r="F14" s="295"/>
    </row>
    <row r="15" s="449" customFormat="1" ht="24" customHeight="1" spans="1:6">
      <c r="A15" s="471" t="s">
        <v>50</v>
      </c>
      <c r="B15" s="295">
        <f t="shared" si="0"/>
        <v>6100</v>
      </c>
      <c r="C15" s="472">
        <v>2552</v>
      </c>
      <c r="D15" s="473"/>
      <c r="E15" s="473">
        <v>3548</v>
      </c>
      <c r="F15" s="295"/>
    </row>
    <row r="16" s="449" customFormat="1" ht="24" customHeight="1" spans="1:6">
      <c r="A16" s="471" t="s">
        <v>51</v>
      </c>
      <c r="B16" s="295">
        <f t="shared" si="0"/>
        <v>51818</v>
      </c>
      <c r="C16" s="472">
        <v>47656</v>
      </c>
      <c r="D16" s="473"/>
      <c r="E16" s="473">
        <v>4162</v>
      </c>
      <c r="F16" s="295"/>
    </row>
    <row r="17" s="449" customFormat="1" ht="24" customHeight="1" spans="1:6">
      <c r="A17" s="471" t="s">
        <v>52</v>
      </c>
      <c r="B17" s="295">
        <f t="shared" si="0"/>
        <v>5443</v>
      </c>
      <c r="C17" s="472">
        <v>3779</v>
      </c>
      <c r="D17" s="473"/>
      <c r="E17" s="473">
        <v>1664</v>
      </c>
      <c r="F17" s="295"/>
    </row>
    <row r="18" s="449" customFormat="1" ht="24" customHeight="1" spans="1:6">
      <c r="A18" s="471" t="s">
        <v>53</v>
      </c>
      <c r="B18" s="295">
        <f t="shared" si="0"/>
        <v>734</v>
      </c>
      <c r="C18" s="472">
        <v>720</v>
      </c>
      <c r="D18" s="473"/>
      <c r="E18" s="473">
        <v>14</v>
      </c>
      <c r="F18" s="315"/>
    </row>
    <row r="19" s="449" customFormat="1" ht="24" customHeight="1" spans="1:6">
      <c r="A19" s="474" t="s">
        <v>54</v>
      </c>
      <c r="B19" s="295">
        <f t="shared" si="0"/>
        <v>3258</v>
      </c>
      <c r="C19" s="472">
        <v>1171</v>
      </c>
      <c r="D19" s="473"/>
      <c r="E19" s="473">
        <v>2087</v>
      </c>
      <c r="F19" s="295"/>
    </row>
    <row r="20" s="449" customFormat="1" ht="24" customHeight="1" spans="1:6">
      <c r="A20" s="474" t="s">
        <v>55</v>
      </c>
      <c r="B20" s="295">
        <f t="shared" si="0"/>
        <v>5319</v>
      </c>
      <c r="C20" s="472">
        <v>1873</v>
      </c>
      <c r="D20" s="473"/>
      <c r="E20" s="473">
        <v>3446</v>
      </c>
      <c r="F20" s="295"/>
    </row>
    <row r="21" s="449" customFormat="1" ht="24" customHeight="1" spans="1:6">
      <c r="A21" s="474" t="s">
        <v>56</v>
      </c>
      <c r="B21" s="295">
        <f t="shared" si="0"/>
        <v>50</v>
      </c>
      <c r="C21" s="472">
        <v>50</v>
      </c>
      <c r="D21" s="473"/>
      <c r="E21" s="473"/>
      <c r="F21" s="295"/>
    </row>
    <row r="22" s="449" customFormat="1" ht="24" customHeight="1" spans="1:6">
      <c r="A22" s="474" t="s">
        <v>57</v>
      </c>
      <c r="B22" s="295">
        <f t="shared" si="0"/>
        <v>0</v>
      </c>
      <c r="C22" s="472">
        <v>0</v>
      </c>
      <c r="D22" s="473"/>
      <c r="E22" s="473"/>
      <c r="F22" s="295"/>
    </row>
    <row r="23" s="449" customFormat="1" ht="24" customHeight="1" spans="1:6">
      <c r="A23" s="474" t="s">
        <v>58</v>
      </c>
      <c r="B23" s="295">
        <f t="shared" si="0"/>
        <v>450</v>
      </c>
      <c r="C23" s="472">
        <v>432</v>
      </c>
      <c r="D23" s="473"/>
      <c r="E23" s="473">
        <v>18</v>
      </c>
      <c r="F23" s="295"/>
    </row>
    <row r="24" s="449" customFormat="1" ht="24" customHeight="1" spans="1:6">
      <c r="A24" s="474" t="s">
        <v>59</v>
      </c>
      <c r="B24" s="295">
        <f t="shared" si="0"/>
        <v>8382</v>
      </c>
      <c r="C24" s="472">
        <v>1497</v>
      </c>
      <c r="D24" s="473"/>
      <c r="E24" s="473">
        <v>6885</v>
      </c>
      <c r="F24" s="295"/>
    </row>
    <row r="25" s="449" customFormat="1" ht="24" customHeight="1" spans="1:6">
      <c r="A25" s="474" t="s">
        <v>60</v>
      </c>
      <c r="B25" s="295">
        <f t="shared" si="0"/>
        <v>0</v>
      </c>
      <c r="C25" s="472">
        <v>0</v>
      </c>
      <c r="D25" s="473"/>
      <c r="E25" s="473"/>
      <c r="F25" s="295"/>
    </row>
    <row r="26" s="449" customFormat="1" ht="24" customHeight="1" spans="1:6">
      <c r="A26" s="474" t="s">
        <v>61</v>
      </c>
      <c r="B26" s="295">
        <f t="shared" si="0"/>
        <v>1772</v>
      </c>
      <c r="C26" s="472">
        <v>1006</v>
      </c>
      <c r="D26" s="473"/>
      <c r="E26" s="473">
        <v>766</v>
      </c>
      <c r="F26" s="295"/>
    </row>
    <row r="27" s="449" customFormat="1" ht="24" customHeight="1" spans="1:6">
      <c r="A27" s="475" t="s">
        <v>62</v>
      </c>
      <c r="B27" s="295">
        <f t="shared" si="0"/>
        <v>3200</v>
      </c>
      <c r="C27" s="472">
        <v>3200</v>
      </c>
      <c r="D27" s="473"/>
      <c r="E27" s="473"/>
      <c r="F27" s="295"/>
    </row>
    <row r="28" s="449" customFormat="1" ht="24" customHeight="1" spans="1:6">
      <c r="A28" s="475" t="s">
        <v>63</v>
      </c>
      <c r="B28" s="295">
        <f t="shared" si="0"/>
        <v>8431</v>
      </c>
      <c r="C28" s="472">
        <v>7928</v>
      </c>
      <c r="D28" s="473"/>
      <c r="E28" s="473">
        <v>503</v>
      </c>
      <c r="F28" s="295"/>
    </row>
    <row r="29" s="449" customFormat="1" ht="24" customHeight="1" spans="1:6">
      <c r="A29" s="475" t="s">
        <v>64</v>
      </c>
      <c r="B29" s="295">
        <f t="shared" si="0"/>
        <v>4293</v>
      </c>
      <c r="C29" s="472">
        <v>4293</v>
      </c>
      <c r="D29" s="473"/>
      <c r="E29" s="473"/>
      <c r="F29" s="295"/>
    </row>
    <row r="30" s="449" customFormat="1" ht="24" customHeight="1" spans="1:6">
      <c r="A30" s="475" t="s">
        <v>65</v>
      </c>
      <c r="B30" s="295">
        <f t="shared" si="0"/>
        <v>0</v>
      </c>
      <c r="C30" s="473">
        <v>0</v>
      </c>
      <c r="D30" s="473"/>
      <c r="E30" s="473"/>
      <c r="F30" s="295"/>
    </row>
    <row r="31" s="449" customFormat="1" ht="24" customHeight="1" spans="1:6">
      <c r="A31" s="475"/>
      <c r="B31" s="295">
        <f t="shared" si="0"/>
        <v>0</v>
      </c>
      <c r="C31" s="473">
        <v>0</v>
      </c>
      <c r="D31" s="473"/>
      <c r="E31" s="473"/>
      <c r="F31" s="295"/>
    </row>
    <row r="32" s="449" customFormat="1" ht="24" customHeight="1" spans="1:6">
      <c r="A32" s="246" t="s">
        <v>66</v>
      </c>
      <c r="B32" s="471">
        <f>SUM(B6:B30)</f>
        <v>157649</v>
      </c>
      <c r="C32" s="476">
        <f>SUM(C6:C30)</f>
        <v>128502</v>
      </c>
      <c r="D32" s="476">
        <f>SUM(D6:D30)</f>
        <v>0</v>
      </c>
      <c r="E32" s="476">
        <f>SUM(E6:E30)</f>
        <v>29147</v>
      </c>
      <c r="F32" s="471">
        <f>SUM(F6:F29)</f>
        <v>0</v>
      </c>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ageMargins left="0.590203972313348" right="0.590203972313348" top="0.786707251090703" bottom="0.786707251090703" header="0.499937478012926" footer="0.499937478012926"/>
  <pageSetup paperSize="9" scale="88"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9"/>
  <sheetViews>
    <sheetView view="pageBreakPreview" zoomScaleNormal="100" workbookViewId="0">
      <pane ySplit="6" topLeftCell="A7" activePane="bottomLeft" state="frozen"/>
      <selection/>
      <selection pane="bottomLeft" activeCell="A1" sqref="$A1:$XFD1048576"/>
    </sheetView>
  </sheetViews>
  <sheetFormatPr defaultColWidth="9" defaultRowHeight="13.5" outlineLevelCol="6"/>
  <cols>
    <col min="1" max="1" width="26.25" style="45" customWidth="1"/>
    <col min="2" max="2" width="13.25" style="45" customWidth="1"/>
    <col min="3" max="4" width="11.875" style="45" customWidth="1"/>
    <col min="5" max="5" width="13.25" style="45" customWidth="1"/>
    <col min="6" max="7" width="11.875" style="45" customWidth="1"/>
    <col min="8" max="16384" width="9" style="45"/>
  </cols>
  <sheetData>
    <row r="1" s="68" customFormat="1" ht="24" customHeight="1" spans="1:1">
      <c r="A1" s="40" t="s">
        <v>861</v>
      </c>
    </row>
    <row r="2" s="69" customFormat="1" ht="42" customHeight="1" spans="1:7">
      <c r="A2" s="49" t="s">
        <v>862</v>
      </c>
      <c r="B2" s="49"/>
      <c r="C2" s="49"/>
      <c r="D2" s="49"/>
      <c r="E2" s="49"/>
      <c r="F2" s="49"/>
      <c r="G2" s="49"/>
    </row>
    <row r="3" s="70" customFormat="1" ht="27" customHeight="1" spans="1:7">
      <c r="A3" s="50"/>
      <c r="B3" s="50"/>
      <c r="G3" s="50" t="s">
        <v>4</v>
      </c>
    </row>
    <row r="4" s="45" customFormat="1" ht="26" customHeight="1" spans="1:7">
      <c r="A4" s="53" t="s">
        <v>863</v>
      </c>
      <c r="B4" s="53" t="s">
        <v>864</v>
      </c>
      <c r="C4" s="53"/>
      <c r="D4" s="53"/>
      <c r="E4" s="53" t="s">
        <v>865</v>
      </c>
      <c r="F4" s="53"/>
      <c r="G4" s="53"/>
    </row>
    <row r="5" s="45" customFormat="1" ht="24" customHeight="1" spans="1:7">
      <c r="A5" s="53"/>
      <c r="B5" s="53" t="s">
        <v>36</v>
      </c>
      <c r="C5" s="53" t="s">
        <v>866</v>
      </c>
      <c r="D5" s="53" t="s">
        <v>867</v>
      </c>
      <c r="E5" s="53" t="s">
        <v>36</v>
      </c>
      <c r="F5" s="53" t="s">
        <v>866</v>
      </c>
      <c r="G5" s="53" t="s">
        <v>867</v>
      </c>
    </row>
    <row r="6" s="45" customFormat="1" ht="24" customHeight="1" spans="1:7">
      <c r="A6" s="53" t="s">
        <v>868</v>
      </c>
      <c r="B6" s="53" t="s">
        <v>869</v>
      </c>
      <c r="C6" s="53" t="s">
        <v>870</v>
      </c>
      <c r="D6" s="53" t="s">
        <v>871</v>
      </c>
      <c r="E6" s="53" t="s">
        <v>872</v>
      </c>
      <c r="F6" s="53" t="s">
        <v>873</v>
      </c>
      <c r="G6" s="53" t="s">
        <v>874</v>
      </c>
    </row>
    <row r="7" s="71" customFormat="1" ht="24" customHeight="1" spans="1:7">
      <c r="A7" s="72" t="s">
        <v>875</v>
      </c>
      <c r="B7" s="131">
        <f>SUM(C7:D7)</f>
        <v>1079124</v>
      </c>
      <c r="C7" s="32">
        <v>149775</v>
      </c>
      <c r="D7" s="33">
        <v>929349</v>
      </c>
      <c r="E7" s="32">
        <f>SUM(F7:G7)</f>
        <v>989530</v>
      </c>
      <c r="F7" s="132">
        <v>149600</v>
      </c>
      <c r="G7" s="133">
        <v>839930</v>
      </c>
    </row>
    <row r="8" s="71" customFormat="1" ht="24" customHeight="1" spans="1:7">
      <c r="A8" s="72"/>
      <c r="B8" s="134"/>
      <c r="C8" s="135"/>
      <c r="D8" s="135"/>
      <c r="E8" s="135"/>
      <c r="F8" s="135"/>
      <c r="G8" s="135"/>
    </row>
    <row r="9" s="71" customFormat="1" ht="24" customHeight="1" spans="1:7">
      <c r="A9" s="72"/>
      <c r="B9" s="134"/>
      <c r="C9" s="135"/>
      <c r="D9" s="135"/>
      <c r="E9" s="135"/>
      <c r="F9" s="135"/>
      <c r="G9" s="135"/>
    </row>
    <row r="10" s="45" customFormat="1" ht="24" customHeight="1" spans="1:7">
      <c r="A10" s="64"/>
      <c r="B10" s="136"/>
      <c r="C10" s="137"/>
      <c r="D10" s="137"/>
      <c r="E10" s="137"/>
      <c r="F10" s="137"/>
      <c r="G10" s="137"/>
    </row>
    <row r="11" s="45" customFormat="1" ht="24" customHeight="1" spans="1:7">
      <c r="A11" s="64"/>
      <c r="B11" s="136"/>
      <c r="C11" s="137"/>
      <c r="D11" s="137"/>
      <c r="E11" s="137"/>
      <c r="F11" s="137"/>
      <c r="G11" s="137"/>
    </row>
    <row r="12" s="45" customFormat="1" ht="24" customHeight="1" spans="1:7">
      <c r="A12" s="53"/>
      <c r="B12" s="136"/>
      <c r="C12" s="137"/>
      <c r="D12" s="137"/>
      <c r="E12" s="137"/>
      <c r="F12" s="137"/>
      <c r="G12" s="137"/>
    </row>
    <row r="13" s="45" customFormat="1" ht="24" customHeight="1" spans="1:7">
      <c r="A13" s="53"/>
      <c r="B13" s="136"/>
      <c r="C13" s="137"/>
      <c r="D13" s="137"/>
      <c r="E13" s="137"/>
      <c r="F13" s="137"/>
      <c r="G13" s="137"/>
    </row>
    <row r="14" s="45" customFormat="1" ht="24" customHeight="1" spans="1:7">
      <c r="A14" s="53"/>
      <c r="B14" s="136"/>
      <c r="C14" s="137"/>
      <c r="D14" s="137"/>
      <c r="E14" s="137"/>
      <c r="F14" s="137"/>
      <c r="G14" s="137"/>
    </row>
    <row r="15" s="45" customFormat="1" ht="24" customHeight="1" spans="1:7">
      <c r="A15" s="64"/>
      <c r="B15" s="136"/>
      <c r="C15" s="137"/>
      <c r="D15" s="137"/>
      <c r="E15" s="137"/>
      <c r="F15" s="137"/>
      <c r="G15" s="137"/>
    </row>
    <row r="16" s="45" customFormat="1" ht="24" customHeight="1" spans="1:7">
      <c r="A16" s="53"/>
      <c r="B16" s="128"/>
      <c r="C16" s="138"/>
      <c r="D16" s="138"/>
      <c r="E16" s="138"/>
      <c r="F16" s="138"/>
      <c r="G16" s="138"/>
    </row>
    <row r="17" s="45" customFormat="1" ht="44" customHeight="1" spans="1:7">
      <c r="A17" s="66" t="s">
        <v>876</v>
      </c>
      <c r="B17" s="66"/>
      <c r="C17" s="66"/>
      <c r="D17" s="66"/>
      <c r="E17" s="66"/>
      <c r="F17" s="66"/>
      <c r="G17" s="66"/>
    </row>
    <row r="18" s="45" customFormat="1" ht="24" customHeight="1"/>
    <row r="19" s="45" customFormat="1" ht="24" customHeight="1"/>
    <row r="20" s="45" customFormat="1" ht="24" customHeight="1"/>
    <row r="21" s="45" customFormat="1" ht="24" customHeight="1"/>
    <row r="22" s="45" customFormat="1" ht="24" customHeight="1"/>
    <row r="23" s="45" customFormat="1" ht="24" customHeight="1"/>
    <row r="24" s="45" customFormat="1" ht="24" customHeight="1"/>
    <row r="25" s="45" customFormat="1" ht="24" customHeight="1"/>
    <row r="26" s="45" customFormat="1" ht="24" customHeight="1"/>
    <row r="27" s="45" customFormat="1" ht="24" customHeight="1"/>
    <row r="28" s="45" customFormat="1" ht="24" customHeight="1"/>
    <row r="29" s="45" customFormat="1" ht="24" customHeight="1"/>
    <row r="30" s="45" customFormat="1" ht="24" customHeight="1"/>
    <row r="31" s="45" customFormat="1" ht="24" customHeight="1"/>
    <row r="32" s="45" customFormat="1" ht="24" customHeight="1"/>
    <row r="33" s="45" customFormat="1" ht="24" customHeight="1"/>
    <row r="34" s="45" customFormat="1" ht="24" customHeight="1"/>
    <row r="35" s="45" customFormat="1" ht="24" customHeight="1"/>
    <row r="36" s="45" customFormat="1" ht="24" customHeight="1"/>
    <row r="37" s="45" customFormat="1" ht="24" customHeight="1"/>
    <row r="38" s="45" customFormat="1" ht="24" customHeight="1"/>
    <row r="39" s="45" customFormat="1" ht="24" customHeight="1"/>
    <row r="40" s="45" customFormat="1" ht="24" customHeight="1"/>
    <row r="41" s="45" customFormat="1" ht="24" customHeight="1"/>
    <row r="42" s="45" customFormat="1" ht="24" customHeight="1"/>
    <row r="43" s="45" customFormat="1" ht="24" customHeight="1"/>
    <row r="44" s="45" customFormat="1" ht="24" customHeight="1"/>
    <row r="45" s="45" customFormat="1" ht="24" customHeight="1"/>
    <row r="46" s="45" customFormat="1" ht="24" customHeight="1"/>
    <row r="47" s="45" customFormat="1" ht="24" customHeight="1"/>
    <row r="48" s="45" customFormat="1" ht="24" customHeight="1"/>
    <row r="49" s="45" customFormat="1" ht="24" customHeight="1"/>
    <row r="50" s="45" customFormat="1" ht="24" customHeight="1"/>
    <row r="51" s="45" customFormat="1" ht="24" customHeight="1"/>
    <row r="52" s="45" customFormat="1" ht="24" customHeight="1"/>
    <row r="53" s="45" customFormat="1" ht="24" customHeight="1"/>
    <row r="54" s="45" customFormat="1" ht="24" customHeight="1"/>
    <row r="55" s="45" customFormat="1" ht="24" customHeight="1"/>
    <row r="56" s="45" customFormat="1" ht="24" customHeight="1"/>
    <row r="57" s="45" customFormat="1" ht="24" customHeight="1"/>
    <row r="58" s="45" customFormat="1" ht="24" customHeight="1"/>
    <row r="59" s="45" customFormat="1" ht="24" customHeight="1"/>
    <row r="60" s="45" customFormat="1" ht="24" customHeight="1"/>
    <row r="61" s="45" customFormat="1" ht="24" customHeight="1"/>
    <row r="62" s="45" customFormat="1" ht="24" customHeight="1"/>
    <row r="63" s="45" customFormat="1" ht="24" customHeight="1"/>
    <row r="64" s="45" customFormat="1" ht="24" customHeight="1"/>
    <row r="65" s="45" customFormat="1" ht="24" customHeight="1"/>
    <row r="66" s="45" customFormat="1" ht="24" customHeight="1"/>
    <row r="67" s="45" customFormat="1" ht="24" customHeight="1"/>
    <row r="68" s="45" customFormat="1" ht="24" customHeight="1"/>
    <row r="69" s="45" customFormat="1" ht="24" customHeight="1"/>
    <row r="70" s="45" customFormat="1" ht="24" customHeight="1"/>
    <row r="71" s="45" customFormat="1" ht="24" customHeight="1"/>
    <row r="72" s="45" customFormat="1" ht="24" customHeight="1"/>
    <row r="73" s="45" customFormat="1" ht="24" customHeight="1"/>
    <row r="74" s="45" customFormat="1" ht="24" customHeight="1"/>
    <row r="75" s="45" customFormat="1" ht="24" customHeight="1"/>
    <row r="76" s="45" customFormat="1" ht="24" customHeight="1"/>
    <row r="77" s="45" customFormat="1" ht="24" customHeight="1"/>
    <row r="78" s="45" customFormat="1" ht="24" customHeight="1"/>
    <row r="79" s="45" customFormat="1" ht="24" customHeight="1"/>
    <row r="80" s="45" customFormat="1" ht="24" customHeight="1"/>
    <row r="81" s="45" customFormat="1" ht="24" customHeight="1"/>
    <row r="82" s="45" customFormat="1" ht="24" customHeight="1"/>
    <row r="83" s="45" customFormat="1" ht="24" customHeight="1"/>
    <row r="84" s="45" customFormat="1" ht="24" customHeight="1"/>
    <row r="85" s="45" customFormat="1" ht="24" customHeight="1"/>
    <row r="86" s="45" customFormat="1" ht="24" customHeight="1"/>
    <row r="87" s="45" customFormat="1" ht="24" customHeight="1"/>
    <row r="88" s="45" customFormat="1" ht="24" customHeight="1"/>
    <row r="89" s="45" customFormat="1" ht="24" customHeight="1"/>
    <row r="90" s="45" customFormat="1" ht="24" customHeight="1"/>
    <row r="91" s="45" customFormat="1" ht="24" customHeight="1"/>
    <row r="92" s="45" customFormat="1" ht="24" customHeight="1"/>
    <row r="93" s="45" customFormat="1" ht="24" customHeight="1"/>
    <row r="94" s="45" customFormat="1" ht="24" customHeight="1"/>
    <row r="95" s="45" customFormat="1" ht="24" customHeight="1"/>
    <row r="96" s="45" customFormat="1" ht="24" customHeight="1"/>
    <row r="97" s="45" customFormat="1" ht="24" customHeight="1"/>
    <row r="98" s="45" customFormat="1" ht="24" customHeight="1"/>
    <row r="99" s="45" customFormat="1" ht="24" customHeight="1"/>
  </sheetData>
  <mergeCells count="5">
    <mergeCell ref="A2:G2"/>
    <mergeCell ref="B4:D4"/>
    <mergeCell ref="E4:G4"/>
    <mergeCell ref="A17:G17"/>
    <mergeCell ref="A4:A5"/>
  </mergeCells>
  <pageMargins left="0.590203972313348" right="0.590203972313348" top="0.786707251090703" bottom="0.786707251090703" header="0.499937478012926" footer="0.499937478012926"/>
  <pageSetup paperSize="9" scale="84"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5"/>
  <sheetViews>
    <sheetView view="pageBreakPreview" zoomScaleNormal="100" workbookViewId="0">
      <selection activeCell="A1" sqref="$A1:$XFD1048576"/>
    </sheetView>
  </sheetViews>
  <sheetFormatPr defaultColWidth="9" defaultRowHeight="13.5" outlineLevelCol="6"/>
  <cols>
    <col min="1" max="1" width="47.375" style="45" customWidth="1"/>
    <col min="2" max="3" width="16.875" style="45" customWidth="1"/>
    <col min="4" max="16384" width="9" style="45"/>
  </cols>
  <sheetData>
    <row r="1" s="68" customFormat="1" ht="24" customHeight="1" spans="1:1">
      <c r="A1" s="48" t="s">
        <v>877</v>
      </c>
    </row>
    <row r="2" s="69" customFormat="1" ht="42" customHeight="1" spans="1:3">
      <c r="A2" s="49" t="s">
        <v>878</v>
      </c>
      <c r="B2" s="49"/>
      <c r="C2" s="49"/>
    </row>
    <row r="3" s="70" customFormat="1" ht="27" customHeight="1" spans="1:3">
      <c r="A3" s="50"/>
      <c r="B3" s="50"/>
      <c r="C3" s="50" t="s">
        <v>4</v>
      </c>
    </row>
    <row r="4" s="45" customFormat="1" ht="36" customHeight="1" spans="1:3">
      <c r="A4" s="53" t="s">
        <v>879</v>
      </c>
      <c r="B4" s="53" t="s">
        <v>6</v>
      </c>
      <c r="C4" s="53" t="s">
        <v>745</v>
      </c>
    </row>
    <row r="5" s="45" customFormat="1" ht="24" customHeight="1" spans="1:3">
      <c r="A5" s="72" t="s">
        <v>880</v>
      </c>
      <c r="B5" s="125">
        <v>127600</v>
      </c>
      <c r="C5" s="125">
        <v>127600</v>
      </c>
    </row>
    <row r="6" s="45" customFormat="1" ht="24" customHeight="1" spans="1:3">
      <c r="A6" s="72" t="s">
        <v>881</v>
      </c>
      <c r="B6" s="126">
        <v>149775</v>
      </c>
      <c r="C6" s="126">
        <v>149775</v>
      </c>
    </row>
    <row r="7" s="45" customFormat="1" ht="24" customHeight="1" spans="1:3">
      <c r="A7" s="72" t="s">
        <v>882</v>
      </c>
      <c r="B7" s="127">
        <v>65100</v>
      </c>
      <c r="C7" s="127">
        <v>65100</v>
      </c>
    </row>
    <row r="8" s="45" customFormat="1" ht="24" customHeight="1" spans="1:3">
      <c r="A8" s="64" t="s">
        <v>883</v>
      </c>
      <c r="B8" s="128"/>
      <c r="C8" s="128"/>
    </row>
    <row r="9" s="45" customFormat="1" ht="24" customHeight="1" spans="1:6">
      <c r="A9" s="64" t="s">
        <v>884</v>
      </c>
      <c r="B9" s="129">
        <v>35752</v>
      </c>
      <c r="C9" s="129">
        <v>35752</v>
      </c>
      <c r="E9" s="45">
        <v>71885</v>
      </c>
      <c r="F9" s="45" t="s">
        <v>885</v>
      </c>
    </row>
    <row r="10" s="45" customFormat="1" ht="24" customHeight="1" spans="1:6">
      <c r="A10" s="72" t="s">
        <v>886</v>
      </c>
      <c r="B10" s="130">
        <v>13752</v>
      </c>
      <c r="C10" s="130">
        <v>13752</v>
      </c>
      <c r="E10" s="45">
        <v>58815</v>
      </c>
      <c r="F10" s="45" t="s">
        <v>887</v>
      </c>
    </row>
    <row r="11" s="45" customFormat="1" ht="24" customHeight="1" spans="1:3">
      <c r="A11" s="72" t="s">
        <v>888</v>
      </c>
      <c r="B11" s="129">
        <f>B5+B9-B10</f>
        <v>149600</v>
      </c>
      <c r="C11" s="129">
        <f>C5+C9-C10</f>
        <v>149600</v>
      </c>
    </row>
    <row r="12" s="45" customFormat="1" ht="24" customHeight="1" spans="1:3">
      <c r="A12" s="72" t="s">
        <v>889</v>
      </c>
      <c r="B12" s="124">
        <v>8.455</v>
      </c>
      <c r="C12" s="124">
        <v>8.455</v>
      </c>
    </row>
    <row r="13" s="45" customFormat="1" ht="24" customHeight="1" spans="1:3">
      <c r="A13" s="72" t="s">
        <v>890</v>
      </c>
      <c r="B13" s="124">
        <v>3800</v>
      </c>
      <c r="C13" s="124">
        <v>3800</v>
      </c>
    </row>
    <row r="14" s="45" customFormat="1" ht="24" customHeight="1" spans="1:3">
      <c r="A14" s="72" t="s">
        <v>891</v>
      </c>
      <c r="B14" s="124">
        <f>B6+B13</f>
        <v>153575</v>
      </c>
      <c r="C14" s="124">
        <f>C6+C13</f>
        <v>153575</v>
      </c>
    </row>
    <row r="15" s="45" customFormat="1" ht="55" customHeight="1" spans="1:7">
      <c r="A15" s="66" t="s">
        <v>892</v>
      </c>
      <c r="B15" s="66"/>
      <c r="C15" s="66"/>
      <c r="D15" s="79"/>
      <c r="E15" s="79"/>
      <c r="F15" s="79"/>
      <c r="G15" s="79"/>
    </row>
    <row r="16" s="45" customFormat="1" ht="24" customHeight="1"/>
    <row r="17" s="45" customFormat="1" ht="24" customHeight="1"/>
    <row r="18" s="45" customFormat="1" ht="24" customHeight="1"/>
    <row r="19" s="45" customFormat="1" ht="24" customHeight="1"/>
    <row r="20" s="45" customFormat="1" ht="24" customHeight="1"/>
    <row r="21" s="45" customFormat="1" ht="24" customHeight="1"/>
    <row r="22" s="45" customFormat="1" ht="24" customHeight="1"/>
    <row r="23" s="45" customFormat="1" ht="24" customHeight="1"/>
    <row r="24" s="45" customFormat="1" ht="24" customHeight="1"/>
    <row r="25" s="45" customFormat="1" ht="24" customHeight="1"/>
    <row r="26" s="45" customFormat="1" ht="24" customHeight="1"/>
    <row r="27" s="45" customFormat="1" ht="24" customHeight="1"/>
    <row r="28" s="45" customFormat="1" ht="24" customHeight="1"/>
    <row r="29" s="45" customFormat="1" ht="24" customHeight="1"/>
    <row r="30" s="45" customFormat="1" ht="24" customHeight="1"/>
    <row r="31" s="45" customFormat="1" ht="24" customHeight="1"/>
    <row r="32" s="45" customFormat="1" ht="24" customHeight="1"/>
    <row r="33" s="45" customFormat="1" ht="24" customHeight="1"/>
    <row r="34" s="45" customFormat="1" ht="24" customHeight="1"/>
    <row r="35" s="45" customFormat="1" ht="24" customHeight="1"/>
    <row r="36" s="45" customFormat="1" ht="24" customHeight="1"/>
    <row r="37" s="45" customFormat="1" ht="24" customHeight="1"/>
    <row r="38" s="45" customFormat="1" ht="24" customHeight="1"/>
    <row r="39" s="45" customFormat="1" ht="24" customHeight="1"/>
    <row r="40" s="45" customFormat="1" ht="24" customHeight="1"/>
    <row r="41" s="45" customFormat="1" ht="24" customHeight="1"/>
    <row r="42" s="45" customFormat="1" ht="24" customHeight="1"/>
    <row r="43" s="45" customFormat="1" ht="24" customHeight="1"/>
    <row r="44" s="45" customFormat="1" ht="24" customHeight="1"/>
    <row r="45" s="45" customFormat="1" ht="24" customHeight="1"/>
    <row r="46" s="45" customFormat="1" ht="24" customHeight="1"/>
    <row r="47" s="45" customFormat="1" ht="24" customHeight="1"/>
    <row r="48" s="45" customFormat="1" ht="24" customHeight="1"/>
    <row r="49" s="45" customFormat="1" ht="24" customHeight="1"/>
    <row r="50" s="45" customFormat="1" ht="24" customHeight="1"/>
    <row r="51" s="45" customFormat="1" ht="24" customHeight="1"/>
    <row r="52" s="45" customFormat="1" ht="24" customHeight="1"/>
    <row r="53" s="45" customFormat="1" ht="24" customHeight="1"/>
    <row r="54" s="45" customFormat="1" ht="24" customHeight="1"/>
    <row r="55" s="45" customFormat="1" ht="24" customHeight="1"/>
    <row r="56" s="45" customFormat="1" ht="24" customHeight="1"/>
    <row r="57" s="45" customFormat="1" ht="24" customHeight="1"/>
    <row r="58" s="45" customFormat="1" ht="24" customHeight="1"/>
    <row r="59" s="45" customFormat="1" ht="24" customHeight="1"/>
    <row r="60" s="45" customFormat="1" ht="24" customHeight="1"/>
    <row r="61" s="45" customFormat="1" ht="24" customHeight="1"/>
    <row r="62" s="45" customFormat="1" ht="24" customHeight="1"/>
    <row r="63" s="45" customFormat="1" ht="24" customHeight="1"/>
    <row r="64" s="45" customFormat="1" ht="24" customHeight="1"/>
    <row r="65" s="45" customFormat="1" ht="24" customHeight="1"/>
    <row r="66" s="45" customFormat="1" ht="24" customHeight="1"/>
    <row r="67" s="45" customFormat="1" ht="24" customHeight="1"/>
    <row r="68" s="45" customFormat="1" ht="24" customHeight="1"/>
    <row r="69" s="45" customFormat="1" ht="24" customHeight="1"/>
    <row r="70" s="45" customFormat="1" ht="24" customHeight="1"/>
    <row r="71" s="45" customFormat="1" ht="24" customHeight="1"/>
    <row r="72" s="45" customFormat="1" ht="24" customHeight="1"/>
    <row r="73" s="45" customFormat="1" ht="24" customHeight="1"/>
    <row r="74" s="45" customFormat="1" ht="24" customHeight="1"/>
    <row r="75" s="45" customFormat="1" ht="24" customHeight="1"/>
    <row r="76" s="45" customFormat="1" ht="24" customHeight="1"/>
    <row r="77" s="45" customFormat="1" ht="24" customHeight="1"/>
    <row r="78" s="45" customFormat="1" ht="24" customHeight="1"/>
    <row r="79" s="45" customFormat="1" ht="24" customHeight="1"/>
    <row r="80" s="45" customFormat="1" ht="24" customHeight="1"/>
    <row r="81" s="45" customFormat="1" ht="24" customHeight="1"/>
    <row r="82" s="45" customFormat="1" ht="24" customHeight="1"/>
    <row r="83" s="45" customFormat="1" ht="24" customHeight="1"/>
    <row r="84" s="45" customFormat="1" ht="24" customHeight="1"/>
    <row r="85" s="45" customFormat="1" ht="24" customHeight="1"/>
    <row r="86" s="45" customFormat="1" ht="24" customHeight="1"/>
    <row r="87" s="45" customFormat="1" ht="24" customHeight="1"/>
    <row r="88" s="45" customFormat="1" ht="24" customHeight="1"/>
    <row r="89" s="45" customFormat="1" ht="24" customHeight="1"/>
    <row r="90" s="45" customFormat="1" ht="24" customHeight="1"/>
    <row r="91" s="45" customFormat="1" ht="24" customHeight="1"/>
    <row r="92" s="45" customFormat="1" ht="24" customHeight="1"/>
    <row r="93" s="45" customFormat="1" ht="24" customHeight="1"/>
    <row r="94" s="45" customFormat="1" ht="24" customHeight="1"/>
    <row r="95" s="45" customFormat="1" ht="24" customHeight="1"/>
  </sheetData>
  <mergeCells count="2">
    <mergeCell ref="A2:C2"/>
    <mergeCell ref="A15:C15"/>
  </mergeCells>
  <pageMargins left="0.590203972313348" right="0.590203972313348" top="0.786707251090703" bottom="0.786707251090703" header="0.499937478012926" footer="0.499937478012926"/>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5"/>
  <sheetViews>
    <sheetView view="pageBreakPreview" zoomScaleNormal="100" workbookViewId="0">
      <selection activeCell="A1" sqref="$A1:$XFD1048576"/>
    </sheetView>
  </sheetViews>
  <sheetFormatPr defaultColWidth="9" defaultRowHeight="13.5" outlineLevelCol="6"/>
  <cols>
    <col min="1" max="1" width="48.5" style="45" customWidth="1"/>
    <col min="2" max="3" width="16" style="45" customWidth="1"/>
    <col min="4" max="16384" width="9" style="45"/>
  </cols>
  <sheetData>
    <row r="1" s="68" customFormat="1" ht="24" customHeight="1" spans="1:1">
      <c r="A1" s="48" t="s">
        <v>893</v>
      </c>
    </row>
    <row r="2" s="69" customFormat="1" ht="42" customHeight="1" spans="1:3">
      <c r="A2" s="49" t="s">
        <v>894</v>
      </c>
      <c r="B2" s="49"/>
      <c r="C2" s="49"/>
    </row>
    <row r="3" s="70" customFormat="1" ht="27" customHeight="1" spans="1:3">
      <c r="A3" s="50"/>
      <c r="B3" s="50"/>
      <c r="C3" s="50" t="s">
        <v>4</v>
      </c>
    </row>
    <row r="4" s="45" customFormat="1" ht="36" customHeight="1" spans="1:3">
      <c r="A4" s="53" t="s">
        <v>879</v>
      </c>
      <c r="B4" s="53" t="s">
        <v>6</v>
      </c>
      <c r="C4" s="53" t="s">
        <v>745</v>
      </c>
    </row>
    <row r="5" s="45" customFormat="1" ht="24" customHeight="1" spans="1:3">
      <c r="A5" s="64" t="s">
        <v>895</v>
      </c>
      <c r="B5" s="120">
        <v>701210</v>
      </c>
      <c r="C5" s="120">
        <v>701210</v>
      </c>
    </row>
    <row r="6" s="45" customFormat="1" ht="24" customHeight="1" spans="1:3">
      <c r="A6" s="64" t="s">
        <v>896</v>
      </c>
      <c r="B6" s="121">
        <v>929349</v>
      </c>
      <c r="C6" s="121">
        <v>929349</v>
      </c>
    </row>
    <row r="7" s="45" customFormat="1" ht="24" customHeight="1" spans="1:3">
      <c r="A7" s="64" t="s">
        <v>897</v>
      </c>
      <c r="B7" s="117">
        <v>161748</v>
      </c>
      <c r="C7" s="117">
        <v>161748</v>
      </c>
    </row>
    <row r="8" s="45" customFormat="1" ht="24" customHeight="1" spans="1:3">
      <c r="A8" s="64" t="s">
        <v>898</v>
      </c>
      <c r="B8" s="117">
        <v>23028</v>
      </c>
      <c r="C8" s="117">
        <v>23028</v>
      </c>
    </row>
    <row r="9" s="45" customFormat="1" ht="24" customHeight="1" spans="1:3">
      <c r="A9" s="64" t="s">
        <v>899</v>
      </c>
      <c r="B9" s="122">
        <f>B5+B7-B8</f>
        <v>839930</v>
      </c>
      <c r="C9" s="122">
        <f>C5+C7-C8</f>
        <v>839930</v>
      </c>
    </row>
    <row r="10" s="45" customFormat="1" ht="24" customHeight="1" spans="1:3">
      <c r="A10" s="64" t="s">
        <v>900</v>
      </c>
      <c r="B10" s="123">
        <v>11.3</v>
      </c>
      <c r="C10" s="123">
        <v>11.3</v>
      </c>
    </row>
    <row r="11" s="45" customFormat="1" ht="24" customHeight="1" spans="1:3">
      <c r="A11" s="64" t="s">
        <v>901</v>
      </c>
      <c r="B11" s="124">
        <v>72600</v>
      </c>
      <c r="C11" s="123">
        <v>72600</v>
      </c>
    </row>
    <row r="12" s="45" customFormat="1" ht="24" customHeight="1" spans="1:3">
      <c r="A12" s="64" t="s">
        <v>902</v>
      </c>
      <c r="B12" s="124">
        <f>B6+B11</f>
        <v>1001949</v>
      </c>
      <c r="C12" s="124">
        <f>C6+C11</f>
        <v>1001949</v>
      </c>
    </row>
    <row r="13" s="45" customFormat="1" ht="68" customHeight="1" spans="1:7">
      <c r="A13" s="66" t="s">
        <v>903</v>
      </c>
      <c r="B13" s="66"/>
      <c r="C13" s="66"/>
      <c r="D13" s="79"/>
      <c r="E13" s="79"/>
      <c r="F13" s="79"/>
      <c r="G13" s="79"/>
    </row>
    <row r="14" s="45" customFormat="1" ht="24" customHeight="1"/>
    <row r="15" s="45" customFormat="1" ht="24" customHeight="1"/>
    <row r="16" s="45" customFormat="1" ht="24" customHeight="1"/>
    <row r="17" s="45" customFormat="1" ht="24" customHeight="1"/>
    <row r="18" s="45" customFormat="1" ht="24" customHeight="1"/>
    <row r="19" s="45" customFormat="1" ht="24" customHeight="1"/>
    <row r="20" s="45" customFormat="1" ht="24" customHeight="1"/>
    <row r="21" s="45" customFormat="1" ht="24" customHeight="1"/>
    <row r="22" s="45" customFormat="1" ht="24" customHeight="1"/>
    <row r="23" s="45" customFormat="1" ht="24" customHeight="1"/>
    <row r="24" s="45" customFormat="1" ht="24" customHeight="1"/>
    <row r="25" s="45" customFormat="1" ht="24" customHeight="1"/>
    <row r="26" s="45" customFormat="1" ht="24" customHeight="1"/>
    <row r="27" s="45" customFormat="1" ht="24" customHeight="1"/>
    <row r="28" s="45" customFormat="1" ht="24" customHeight="1"/>
    <row r="29" s="45" customFormat="1" ht="24" customHeight="1"/>
    <row r="30" s="45" customFormat="1" ht="24" customHeight="1"/>
    <row r="31" s="45" customFormat="1" ht="24" customHeight="1"/>
    <row r="32" s="45" customFormat="1" ht="24" customHeight="1"/>
    <row r="33" s="45" customFormat="1" ht="24" customHeight="1"/>
    <row r="34" s="45" customFormat="1" ht="24" customHeight="1"/>
    <row r="35" s="45" customFormat="1" ht="24" customHeight="1"/>
    <row r="36" s="45" customFormat="1" ht="24" customHeight="1"/>
    <row r="37" s="45" customFormat="1" ht="24" customHeight="1"/>
    <row r="38" s="45" customFormat="1" ht="24" customHeight="1"/>
    <row r="39" s="45" customFormat="1" ht="24" customHeight="1"/>
    <row r="40" s="45" customFormat="1" ht="24" customHeight="1"/>
    <row r="41" s="45" customFormat="1" ht="24" customHeight="1"/>
    <row r="42" s="45" customFormat="1" ht="24" customHeight="1"/>
    <row r="43" s="45" customFormat="1" ht="24" customHeight="1"/>
    <row r="44" s="45" customFormat="1" ht="24" customHeight="1"/>
    <row r="45" s="45" customFormat="1" ht="24" customHeight="1"/>
    <row r="46" s="45" customFormat="1" ht="24" customHeight="1"/>
    <row r="47" s="45" customFormat="1" ht="24" customHeight="1"/>
    <row r="48" s="45" customFormat="1" ht="24" customHeight="1"/>
    <row r="49" s="45" customFormat="1" ht="24" customHeight="1"/>
    <row r="50" s="45" customFormat="1" ht="24" customHeight="1"/>
    <row r="51" s="45" customFormat="1" ht="24" customHeight="1"/>
    <row r="52" s="45" customFormat="1" ht="24" customHeight="1"/>
    <row r="53" s="45" customFormat="1" ht="24" customHeight="1"/>
    <row r="54" s="45" customFormat="1" ht="24" customHeight="1"/>
    <row r="55" s="45" customFormat="1" ht="24" customHeight="1"/>
    <row r="56" s="45" customFormat="1" ht="24" customHeight="1"/>
    <row r="57" s="45" customFormat="1" ht="24" customHeight="1"/>
    <row r="58" s="45" customFormat="1" ht="24" customHeight="1"/>
    <row r="59" s="45" customFormat="1" ht="24" customHeight="1"/>
    <row r="60" s="45" customFormat="1" ht="24" customHeight="1"/>
    <row r="61" s="45" customFormat="1" ht="24" customHeight="1"/>
    <row r="62" s="45" customFormat="1" ht="24" customHeight="1"/>
    <row r="63" s="45" customFormat="1" ht="24" customHeight="1"/>
    <row r="64" s="45" customFormat="1" ht="24" customHeight="1"/>
    <row r="65" s="45" customFormat="1" ht="24" customHeight="1"/>
    <row r="66" s="45" customFormat="1" ht="24" customHeight="1"/>
    <row r="67" s="45" customFormat="1" ht="24" customHeight="1"/>
    <row r="68" s="45" customFormat="1" ht="24" customHeight="1"/>
    <row r="69" s="45" customFormat="1" ht="24" customHeight="1"/>
    <row r="70" s="45" customFormat="1" ht="24" customHeight="1"/>
    <row r="71" s="45" customFormat="1" ht="24" customHeight="1"/>
    <row r="72" s="45" customFormat="1" ht="24" customHeight="1"/>
    <row r="73" s="45" customFormat="1" ht="24" customHeight="1"/>
    <row r="74" s="45" customFormat="1" ht="24" customHeight="1"/>
    <row r="75" s="45" customFormat="1" ht="24" customHeight="1"/>
    <row r="76" s="45" customFormat="1" ht="24" customHeight="1"/>
    <row r="77" s="45" customFormat="1" ht="24" customHeight="1"/>
    <row r="78" s="45" customFormat="1" ht="24" customHeight="1"/>
    <row r="79" s="45" customFormat="1" ht="24" customHeight="1"/>
    <row r="80" s="45" customFormat="1" ht="24" customHeight="1"/>
    <row r="81" s="45" customFormat="1" ht="24" customHeight="1"/>
    <row r="82" s="45" customFormat="1" ht="24" customHeight="1"/>
    <row r="83" s="45" customFormat="1" ht="24" customHeight="1"/>
    <row r="84" s="45" customFormat="1" ht="24" customHeight="1"/>
    <row r="85" s="45" customFormat="1" ht="24" customHeight="1"/>
    <row r="86" s="45" customFormat="1" ht="24" customHeight="1"/>
    <row r="87" s="45" customFormat="1" ht="24" customHeight="1"/>
    <row r="88" s="45" customFormat="1" ht="24" customHeight="1"/>
    <row r="89" s="45" customFormat="1" ht="24" customHeight="1"/>
    <row r="90" s="45" customFormat="1" ht="24" customHeight="1"/>
    <row r="91" s="45" customFormat="1" ht="24" customHeight="1"/>
    <row r="92" s="45" customFormat="1" ht="24" customHeight="1"/>
    <row r="93" s="45" customFormat="1" ht="24" customHeight="1"/>
    <row r="94" s="45" customFormat="1" ht="24" customHeight="1"/>
    <row r="95" s="45" customFormat="1" ht="24" customHeight="1"/>
  </sheetData>
  <mergeCells count="2">
    <mergeCell ref="A2:C2"/>
    <mergeCell ref="A13:C13"/>
  </mergeCells>
  <pageMargins left="0.590203972313348" right="0.590203972313348" top="0.786707251090703" bottom="0.786707251090703" header="0.499937478012926" footer="0.499937478012926"/>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workbookViewId="0">
      <pane ySplit="4" topLeftCell="A8" activePane="bottomLeft" state="frozen"/>
      <selection/>
      <selection pane="bottomLeft" activeCell="A1" sqref="$A1:$XFD1048576"/>
    </sheetView>
  </sheetViews>
  <sheetFormatPr defaultColWidth="9" defaultRowHeight="13.5" outlineLevelCol="3"/>
  <cols>
    <col min="1" max="1" width="33.75" style="45" customWidth="1"/>
    <col min="2" max="2" width="12.25" style="45" customWidth="1"/>
    <col min="3" max="4" width="17.125" style="45" customWidth="1"/>
    <col min="5" max="16384" width="9" style="45"/>
  </cols>
  <sheetData>
    <row r="1" s="68" customFormat="1" ht="24" customHeight="1" spans="1:1">
      <c r="A1" s="48" t="s">
        <v>904</v>
      </c>
    </row>
    <row r="2" s="69" customFormat="1" ht="42" customHeight="1" spans="1:4">
      <c r="A2" s="49" t="s">
        <v>905</v>
      </c>
      <c r="B2" s="49"/>
      <c r="C2" s="49"/>
      <c r="D2" s="49"/>
    </row>
    <row r="3" s="70" customFormat="1" ht="27" customHeight="1" spans="4:4">
      <c r="D3" s="50" t="s">
        <v>4</v>
      </c>
    </row>
    <row r="4" s="45" customFormat="1" ht="21.95" customHeight="1" spans="1:4">
      <c r="A4" s="53" t="s">
        <v>879</v>
      </c>
      <c r="B4" s="53" t="s">
        <v>906</v>
      </c>
      <c r="C4" s="53" t="s">
        <v>907</v>
      </c>
      <c r="D4" s="53" t="s">
        <v>908</v>
      </c>
    </row>
    <row r="5" s="71" customFormat="1" ht="24" customHeight="1" spans="1:4">
      <c r="A5" s="114" t="s">
        <v>909</v>
      </c>
      <c r="B5" s="73" t="s">
        <v>910</v>
      </c>
      <c r="C5" s="115">
        <v>197500</v>
      </c>
      <c r="D5" s="115">
        <f>D6+D8</f>
        <v>0</v>
      </c>
    </row>
    <row r="6" s="45" customFormat="1" ht="24" customHeight="1" spans="1:4">
      <c r="A6" s="63" t="s">
        <v>911</v>
      </c>
      <c r="B6" s="53" t="s">
        <v>870</v>
      </c>
      <c r="C6" s="116">
        <v>35752</v>
      </c>
      <c r="D6" s="115"/>
    </row>
    <row r="7" s="45" customFormat="1" ht="24" customHeight="1" spans="1:4">
      <c r="A7" s="63" t="s">
        <v>912</v>
      </c>
      <c r="B7" s="53" t="s">
        <v>871</v>
      </c>
      <c r="C7" s="115">
        <v>13752</v>
      </c>
      <c r="D7" s="115"/>
    </row>
    <row r="8" s="45" customFormat="1" ht="24" customHeight="1" spans="1:4">
      <c r="A8" s="63" t="s">
        <v>913</v>
      </c>
      <c r="B8" s="53" t="s">
        <v>914</v>
      </c>
      <c r="C8" s="117">
        <v>161748</v>
      </c>
      <c r="D8" s="115"/>
    </row>
    <row r="9" s="45" customFormat="1" ht="24" customHeight="1" spans="1:4">
      <c r="A9" s="63" t="s">
        <v>912</v>
      </c>
      <c r="B9" s="53" t="s">
        <v>873</v>
      </c>
      <c r="C9" s="115">
        <v>22553</v>
      </c>
      <c r="D9" s="115"/>
    </row>
    <row r="10" s="71" customFormat="1" ht="24" customHeight="1" spans="1:4">
      <c r="A10" s="114" t="s">
        <v>915</v>
      </c>
      <c r="B10" s="73" t="s">
        <v>916</v>
      </c>
      <c r="C10" s="115">
        <f>SUM(C11:C12)</f>
        <v>188180</v>
      </c>
      <c r="D10" s="115">
        <f>SUM(D11:D12)</f>
        <v>0</v>
      </c>
    </row>
    <row r="11" s="45" customFormat="1" ht="24" customHeight="1" spans="1:4">
      <c r="A11" s="63" t="s">
        <v>911</v>
      </c>
      <c r="B11" s="53" t="s">
        <v>917</v>
      </c>
      <c r="C11" s="116">
        <v>55248</v>
      </c>
      <c r="D11" s="115"/>
    </row>
    <row r="12" s="45" customFormat="1" ht="24" customHeight="1" spans="1:4">
      <c r="A12" s="63" t="s">
        <v>913</v>
      </c>
      <c r="B12" s="53" t="s">
        <v>918</v>
      </c>
      <c r="C12" s="117">
        <v>132932</v>
      </c>
      <c r="D12" s="115"/>
    </row>
    <row r="13" s="71" customFormat="1" ht="24" customHeight="1" spans="1:4">
      <c r="A13" s="114" t="s">
        <v>919</v>
      </c>
      <c r="B13" s="73" t="s">
        <v>920</v>
      </c>
      <c r="C13" s="115">
        <f>SUM(C14:C15)</f>
        <v>26711.7939669</v>
      </c>
      <c r="D13" s="115">
        <f>SUM(D14:D15)</f>
        <v>0</v>
      </c>
    </row>
    <row r="14" s="45" customFormat="1" ht="24" customHeight="1" spans="1:4">
      <c r="A14" s="63" t="s">
        <v>911</v>
      </c>
      <c r="B14" s="53" t="s">
        <v>921</v>
      </c>
      <c r="C14" s="118">
        <v>4131.0563238</v>
      </c>
      <c r="D14" s="115"/>
    </row>
    <row r="15" s="45" customFormat="1" ht="24" customHeight="1" spans="1:4">
      <c r="A15" s="63" t="s">
        <v>913</v>
      </c>
      <c r="B15" s="53" t="s">
        <v>922</v>
      </c>
      <c r="C15" s="115">
        <v>22580.7376431</v>
      </c>
      <c r="D15" s="115"/>
    </row>
    <row r="16" s="71" customFormat="1" ht="24" customHeight="1" spans="1:4">
      <c r="A16" s="114" t="s">
        <v>923</v>
      </c>
      <c r="B16" s="73" t="s">
        <v>924</v>
      </c>
      <c r="C16" s="74">
        <f>C17+C20</f>
        <v>14132</v>
      </c>
      <c r="D16" s="74">
        <f>D17+D20</f>
        <v>0</v>
      </c>
    </row>
    <row r="17" s="45" customFormat="1" ht="24" customHeight="1" spans="1:4">
      <c r="A17" s="63" t="s">
        <v>911</v>
      </c>
      <c r="B17" s="53" t="s">
        <v>925</v>
      </c>
      <c r="C17" s="115">
        <v>9780</v>
      </c>
      <c r="D17" s="115">
        <f>SUM(D18:D19)</f>
        <v>0</v>
      </c>
    </row>
    <row r="18" s="45" customFormat="1" ht="24" customHeight="1" spans="1:4">
      <c r="A18" s="63" t="s">
        <v>926</v>
      </c>
      <c r="B18" s="53"/>
      <c r="C18" s="115">
        <v>9780</v>
      </c>
      <c r="D18" s="115"/>
    </row>
    <row r="19" s="45" customFormat="1" ht="24" customHeight="1" spans="1:4">
      <c r="A19" s="63" t="s">
        <v>927</v>
      </c>
      <c r="B19" s="53" t="s">
        <v>928</v>
      </c>
      <c r="C19" s="115"/>
      <c r="D19" s="115">
        <v>0</v>
      </c>
    </row>
    <row r="20" s="45" customFormat="1" ht="24" customHeight="1" spans="1:4">
      <c r="A20" s="63" t="s">
        <v>913</v>
      </c>
      <c r="B20" s="53" t="s">
        <v>929</v>
      </c>
      <c r="C20" s="115">
        <f>SUM(C21:C22)</f>
        <v>4352</v>
      </c>
      <c r="D20" s="115">
        <f>SUM(D21:D22)</f>
        <v>0</v>
      </c>
    </row>
    <row r="21" s="45" customFormat="1" ht="24" customHeight="1" spans="1:4">
      <c r="A21" s="63" t="s">
        <v>926</v>
      </c>
      <c r="B21" s="53"/>
      <c r="C21" s="115">
        <v>2860</v>
      </c>
      <c r="D21" s="115"/>
    </row>
    <row r="22" s="45" customFormat="1" ht="24" customHeight="1" spans="1:4">
      <c r="A22" s="63" t="s">
        <v>930</v>
      </c>
      <c r="B22" s="53" t="s">
        <v>931</v>
      </c>
      <c r="C22" s="115">
        <v>1492</v>
      </c>
      <c r="D22" s="115"/>
    </row>
    <row r="23" s="71" customFormat="1" ht="24" customHeight="1" spans="1:4">
      <c r="A23" s="114" t="s">
        <v>932</v>
      </c>
      <c r="B23" s="73" t="s">
        <v>933</v>
      </c>
      <c r="C23" s="119">
        <f>SUM(C24:C25)</f>
        <v>29227.0576544905</v>
      </c>
      <c r="D23" s="119">
        <f>SUM(D24:D25)</f>
        <v>0</v>
      </c>
    </row>
    <row r="24" s="45" customFormat="1" ht="24" customHeight="1" spans="1:4">
      <c r="A24" s="63" t="s">
        <v>911</v>
      </c>
      <c r="B24" s="53" t="s">
        <v>934</v>
      </c>
      <c r="C24" s="38">
        <v>4321.6320563505</v>
      </c>
      <c r="D24" s="115"/>
    </row>
    <row r="25" s="45" customFormat="1" ht="24" customHeight="1" spans="1:4">
      <c r="A25" s="63" t="s">
        <v>913</v>
      </c>
      <c r="B25" s="53" t="s">
        <v>935</v>
      </c>
      <c r="C25" s="38">
        <v>24905.42559814</v>
      </c>
      <c r="D25" s="115"/>
    </row>
    <row r="26" s="45" customFormat="1" ht="61" customHeight="1" spans="1:4">
      <c r="A26" s="66" t="s">
        <v>936</v>
      </c>
      <c r="B26" s="66"/>
      <c r="C26" s="66"/>
      <c r="D26" s="66"/>
    </row>
    <row r="27" s="45" customFormat="1" ht="24" customHeight="1"/>
    <row r="28" s="45" customFormat="1" ht="24" customHeight="1"/>
    <row r="29" s="45" customFormat="1" ht="24" customHeight="1"/>
    <row r="30" s="45" customFormat="1" ht="24" customHeight="1"/>
    <row r="31" s="45" customFormat="1" ht="24" customHeight="1"/>
    <row r="32" s="45" customFormat="1" ht="24" customHeight="1"/>
    <row r="33" s="45" customFormat="1" ht="24" customHeight="1"/>
    <row r="34" s="45" customFormat="1" ht="24" customHeight="1"/>
    <row r="35" s="45" customFormat="1" ht="24" customHeight="1"/>
    <row r="36" s="45" customFormat="1" ht="24" customHeight="1"/>
    <row r="37" s="45" customFormat="1" ht="24" customHeight="1"/>
    <row r="38" s="45" customFormat="1" ht="24" customHeight="1"/>
    <row r="39" s="45" customFormat="1" ht="24" customHeight="1"/>
    <row r="40" s="45" customFormat="1" ht="24" customHeight="1"/>
    <row r="41" s="45" customFormat="1" ht="24" customHeight="1"/>
    <row r="42" s="45" customFormat="1" ht="24" customHeight="1"/>
    <row r="43" s="45" customFormat="1" ht="24" customHeight="1"/>
    <row r="44" s="45" customFormat="1" ht="24" customHeight="1"/>
    <row r="45" s="45" customFormat="1" ht="24" customHeight="1"/>
    <row r="46" s="45" customFormat="1" ht="24" customHeight="1"/>
    <row r="47" s="45" customFormat="1" ht="24" customHeight="1"/>
    <row r="48" s="45" customFormat="1" ht="24" customHeight="1"/>
    <row r="49" s="45" customFormat="1" ht="24" customHeight="1"/>
    <row r="50" s="45" customFormat="1" ht="24" customHeight="1"/>
    <row r="51" s="45" customFormat="1" ht="24" customHeight="1"/>
    <row r="52" s="45" customFormat="1" ht="24" customHeight="1"/>
    <row r="53" s="45" customFormat="1" ht="24" customHeight="1"/>
    <row r="54" s="45" customFormat="1" ht="24" customHeight="1"/>
    <row r="55" s="45" customFormat="1" ht="24" customHeight="1"/>
    <row r="56" s="45" customFormat="1" ht="24" customHeight="1"/>
    <row r="57" s="45" customFormat="1" ht="24" customHeight="1"/>
    <row r="58" s="45" customFormat="1" ht="24" customHeight="1"/>
    <row r="59" s="45" customFormat="1" ht="24" customHeight="1"/>
    <row r="60" s="45" customFormat="1" ht="24" customHeight="1"/>
    <row r="61" s="45" customFormat="1" ht="24" customHeight="1"/>
    <row r="62" s="45" customFormat="1" ht="24" customHeight="1"/>
    <row r="63" s="45" customFormat="1" ht="24" customHeight="1"/>
    <row r="64" s="45" customFormat="1" ht="24" customHeight="1"/>
    <row r="65" s="45" customFormat="1" ht="24" customHeight="1"/>
    <row r="66" s="45" customFormat="1" ht="24" customHeight="1"/>
    <row r="67" s="45" customFormat="1" ht="24" customHeight="1"/>
    <row r="68" s="45" customFormat="1" ht="24" customHeight="1"/>
    <row r="69" s="45" customFormat="1" ht="24" customHeight="1"/>
    <row r="70" s="45" customFormat="1" ht="24" customHeight="1"/>
    <row r="71" s="45" customFormat="1" ht="24" customHeight="1"/>
    <row r="72" s="45" customFormat="1" ht="24" customHeight="1"/>
    <row r="73" s="45" customFormat="1" ht="24" customHeight="1"/>
    <row r="74" s="45" customFormat="1" ht="24" customHeight="1"/>
    <row r="75" s="45" customFormat="1" ht="24" customHeight="1"/>
    <row r="76" s="45" customFormat="1" ht="24" customHeight="1"/>
    <row r="77" s="45" customFormat="1" ht="24" customHeight="1"/>
    <row r="78" s="45" customFormat="1" ht="24" customHeight="1"/>
    <row r="79" s="45" customFormat="1" ht="24" customHeight="1"/>
    <row r="80" s="45" customFormat="1" ht="24" customHeight="1"/>
    <row r="81" s="45" customFormat="1" ht="24" customHeight="1"/>
    <row r="82" s="45" customFormat="1" ht="24" customHeight="1"/>
    <row r="83" s="45" customFormat="1" ht="24" customHeight="1"/>
    <row r="84" s="45" customFormat="1" ht="24" customHeight="1"/>
    <row r="85" s="45" customFormat="1" ht="24" customHeight="1"/>
    <row r="86" s="45" customFormat="1" ht="24" customHeight="1"/>
    <row r="87" s="45" customFormat="1" ht="24" customHeight="1"/>
    <row r="88" s="45" customFormat="1" ht="24" customHeight="1"/>
    <row r="89" s="45" customFormat="1" ht="24" customHeight="1"/>
    <row r="90" s="45" customFormat="1" ht="24" customHeight="1"/>
    <row r="91" s="45" customFormat="1" ht="24" customHeight="1"/>
    <row r="92" s="45" customFormat="1" ht="24" customHeight="1"/>
    <row r="93" s="45" customFormat="1" ht="24" customHeight="1"/>
    <row r="94" s="45" customFormat="1" ht="24" customHeight="1"/>
    <row r="95" s="45" customFormat="1" ht="24" customHeight="1"/>
  </sheetData>
  <mergeCells count="2">
    <mergeCell ref="A2:D2"/>
    <mergeCell ref="A26:D26"/>
  </mergeCells>
  <pageMargins left="0.590203972313348" right="0.590203972313348" top="0.786707251090703" bottom="0.786707251090703" header="0.499937478012926" footer="0.499937478012926"/>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4"/>
  <sheetViews>
    <sheetView showZeros="0" view="pageBreakPreview" zoomScaleNormal="100" workbookViewId="0">
      <selection activeCell="A1" sqref="$A1:$XFD1048576"/>
    </sheetView>
  </sheetViews>
  <sheetFormatPr defaultColWidth="9" defaultRowHeight="13.5"/>
  <cols>
    <col min="1" max="1" width="49.875" style="45" customWidth="1"/>
    <col min="2" max="2" width="33.25" style="45" customWidth="1"/>
    <col min="3" max="16384" width="9" style="45"/>
  </cols>
  <sheetData>
    <row r="1" s="68" customFormat="1" ht="24" customHeight="1" spans="1:1">
      <c r="A1" s="68" t="s">
        <v>937</v>
      </c>
    </row>
    <row r="2" s="69" customFormat="1" ht="42" customHeight="1" spans="1:2">
      <c r="A2" s="69" t="s">
        <v>938</v>
      </c>
      <c r="B2"/>
    </row>
    <row r="3" s="70" customFormat="1" ht="27" customHeight="1" spans="2:2">
      <c r="B3" s="70" t="s">
        <v>4</v>
      </c>
    </row>
    <row r="4" s="45" customFormat="1" ht="30" customHeight="1" spans="1:2">
      <c r="A4" s="108" t="s">
        <v>939</v>
      </c>
      <c r="B4" s="108" t="s">
        <v>908</v>
      </c>
    </row>
    <row r="5" s="71" customFormat="1" ht="30" customHeight="1" spans="1:2">
      <c r="A5" s="109" t="s">
        <v>940</v>
      </c>
      <c r="B5" s="110">
        <v>161748</v>
      </c>
    </row>
    <row r="6" s="71" customFormat="1" ht="30" customHeight="1" spans="1:2">
      <c r="A6" s="109" t="s">
        <v>941</v>
      </c>
      <c r="B6" s="110">
        <v>132932</v>
      </c>
    </row>
    <row r="7" s="71" customFormat="1" ht="30" customHeight="1" spans="1:2">
      <c r="A7" s="109" t="s">
        <v>942</v>
      </c>
      <c r="B7" s="111">
        <f>SUM(B8:B9)</f>
        <v>30719.0576544905</v>
      </c>
    </row>
    <row r="8" s="45" customFormat="1" ht="30" customHeight="1" spans="1:2">
      <c r="A8" s="112" t="s">
        <v>943</v>
      </c>
      <c r="B8" s="108">
        <v>1492</v>
      </c>
    </row>
    <row r="9" s="45" customFormat="1" ht="30" customHeight="1" spans="1:2">
      <c r="A9" s="112" t="s">
        <v>944</v>
      </c>
      <c r="B9" s="113">
        <v>29227.0576544905</v>
      </c>
    </row>
    <row r="10" s="71" customFormat="1" ht="30" customHeight="1" spans="1:2">
      <c r="A10" s="109" t="s">
        <v>945</v>
      </c>
      <c r="B10" s="110">
        <v>45660</v>
      </c>
    </row>
    <row r="11" s="71" customFormat="1" ht="30" customHeight="1" spans="1:2">
      <c r="A11" s="109" t="s">
        <v>946</v>
      </c>
      <c r="B11" s="110">
        <v>13.96</v>
      </c>
    </row>
    <row r="12" s="71" customFormat="1" ht="30" customHeight="1" spans="1:2">
      <c r="A12" s="109" t="s">
        <v>947</v>
      </c>
      <c r="B12" s="110">
        <v>2.98</v>
      </c>
    </row>
    <row r="13" s="45" customFormat="1" ht="81" customHeight="1" spans="1:9">
      <c r="A13" s="66" t="s">
        <v>948</v>
      </c>
      <c r="B13" s="66"/>
      <c r="C13" s="79"/>
      <c r="D13" s="79"/>
      <c r="E13" s="79"/>
      <c r="F13" s="79"/>
      <c r="G13" s="79"/>
      <c r="H13" s="79"/>
      <c r="I13" s="79"/>
    </row>
    <row r="14" s="45" customFormat="1" ht="24" customHeight="1"/>
    <row r="15" s="45" customFormat="1" ht="24" customHeight="1"/>
    <row r="16" s="45" customFormat="1" ht="24" customHeight="1"/>
    <row r="17" s="45" customFormat="1" ht="24" customHeight="1"/>
    <row r="18" s="45" customFormat="1" ht="24" customHeight="1"/>
    <row r="19" s="45" customFormat="1" ht="24" customHeight="1"/>
    <row r="20" s="45" customFormat="1" ht="24" customHeight="1"/>
    <row r="21" s="45" customFormat="1" ht="24" customHeight="1"/>
    <row r="22" s="45" customFormat="1" ht="24" customHeight="1"/>
    <row r="23" s="45" customFormat="1" ht="24" customHeight="1"/>
    <row r="24" s="45" customFormat="1" ht="24" customHeight="1"/>
    <row r="25" s="45" customFormat="1" ht="24" customHeight="1"/>
    <row r="26" s="45" customFormat="1" ht="24" customHeight="1"/>
    <row r="27" s="45" customFormat="1" ht="24" customHeight="1"/>
    <row r="28" s="45" customFormat="1" ht="24" customHeight="1"/>
    <row r="29" s="45" customFormat="1" ht="24" customHeight="1"/>
    <row r="30" s="45" customFormat="1" ht="24" customHeight="1"/>
    <row r="31" s="45" customFormat="1" ht="24" customHeight="1"/>
    <row r="32" s="45" customFormat="1" ht="24" customHeight="1"/>
    <row r="33" s="45" customFormat="1" ht="24" customHeight="1"/>
    <row r="34" s="45" customFormat="1" ht="24" customHeight="1"/>
    <row r="35" s="45" customFormat="1" ht="24" customHeight="1"/>
    <row r="36" s="45" customFormat="1" ht="24" customHeight="1"/>
    <row r="37" s="45" customFormat="1" ht="24" customHeight="1"/>
    <row r="38" s="45" customFormat="1" ht="24" customHeight="1"/>
    <row r="39" s="45" customFormat="1" ht="24" customHeight="1"/>
    <row r="40" s="45" customFormat="1" ht="24" customHeight="1"/>
    <row r="41" s="45" customFormat="1" ht="24" customHeight="1"/>
    <row r="42" s="45" customFormat="1" ht="24" customHeight="1"/>
    <row r="43" s="45" customFormat="1" ht="24" customHeight="1"/>
    <row r="44" s="45" customFormat="1" ht="24" customHeight="1"/>
    <row r="45" s="45" customFormat="1" ht="24" customHeight="1"/>
    <row r="46" s="45" customFormat="1" ht="24" customHeight="1"/>
    <row r="47" s="45" customFormat="1" ht="24" customHeight="1"/>
    <row r="48" s="45" customFormat="1" ht="24" customHeight="1"/>
    <row r="49" s="45" customFormat="1" ht="24" customHeight="1"/>
    <row r="50" s="45" customFormat="1" ht="24" customHeight="1"/>
    <row r="51" s="45" customFormat="1" ht="24" customHeight="1"/>
    <row r="52" s="45" customFormat="1" ht="24" customHeight="1"/>
    <row r="53" s="45" customFormat="1" ht="24" customHeight="1"/>
    <row r="54" s="45" customFormat="1" ht="24" customHeight="1"/>
    <row r="55" s="45" customFormat="1" ht="24" customHeight="1"/>
    <row r="56" s="45" customFormat="1" ht="24" customHeight="1"/>
    <row r="57" s="45" customFormat="1" ht="24" customHeight="1"/>
    <row r="58" s="45" customFormat="1" ht="24" customHeight="1"/>
    <row r="59" s="45" customFormat="1" ht="24" customHeight="1"/>
    <row r="60" s="45" customFormat="1" ht="24" customHeight="1"/>
    <row r="61" s="45" customFormat="1" ht="24" customHeight="1"/>
    <row r="62" s="45" customFormat="1" ht="24" customHeight="1"/>
    <row r="63" s="45" customFormat="1" ht="24" customHeight="1"/>
    <row r="64" s="45" customFormat="1" ht="24" customHeight="1"/>
    <row r="65" s="45" customFormat="1" ht="24" customHeight="1"/>
    <row r="66" s="45" customFormat="1" ht="24" customHeight="1"/>
    <row r="67" s="45" customFormat="1" ht="24" customHeight="1"/>
    <row r="68" s="45" customFormat="1" ht="24" customHeight="1"/>
    <row r="69" s="45" customFormat="1" ht="24" customHeight="1"/>
    <row r="70" s="45" customFormat="1" ht="24" customHeight="1"/>
    <row r="71" s="45" customFormat="1" ht="24" customHeight="1"/>
    <row r="72" s="45" customFormat="1" ht="24" customHeight="1"/>
    <row r="73" s="45" customFormat="1" ht="24" customHeight="1"/>
    <row r="74" s="45" customFormat="1" ht="24" customHeight="1"/>
    <row r="75" s="45" customFormat="1" ht="24" customHeight="1"/>
    <row r="76" s="45" customFormat="1" ht="24" customHeight="1"/>
    <row r="77" s="45" customFormat="1" ht="24" customHeight="1"/>
    <row r="78" s="45" customFormat="1" ht="24" customHeight="1"/>
    <row r="79" s="45" customFormat="1" ht="24" customHeight="1"/>
    <row r="80" s="45" customFormat="1" ht="24" customHeight="1"/>
    <row r="81" s="45" customFormat="1" ht="24" customHeight="1"/>
    <row r="82" s="45" customFormat="1" ht="24" customHeight="1"/>
    <row r="83" s="45" customFormat="1" ht="24" customHeight="1"/>
    <row r="84" s="45" customFormat="1" ht="24" customHeight="1"/>
    <row r="85" s="45" customFormat="1" ht="24" customHeight="1"/>
    <row r="86" s="45" customFormat="1" ht="24" customHeight="1"/>
    <row r="87" s="45" customFormat="1" ht="24" customHeight="1"/>
    <row r="88" s="45" customFormat="1" ht="24" customHeight="1"/>
    <row r="89" s="45" customFormat="1" ht="24" customHeight="1"/>
    <row r="90" s="45" customFormat="1" ht="24" customHeight="1"/>
    <row r="91" s="45" customFormat="1" ht="24" customHeight="1"/>
    <row r="92" s="45" customFormat="1" ht="24" customHeight="1"/>
    <row r="93" s="45" customFormat="1" ht="24" customHeight="1"/>
    <row r="94" s="45" customFormat="1" ht="24" customHeight="1"/>
  </sheetData>
  <mergeCells count="2">
    <mergeCell ref="A2:B2"/>
    <mergeCell ref="A13:B13"/>
  </mergeCells>
  <pageMargins left="0.590203972313348" right="0.590203972313348" top="0.786707251090703" bottom="0.786707251090703" header="0.499937478012926" footer="0.499937478012926"/>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9"/>
  <sheetViews>
    <sheetView view="pageBreakPreview" zoomScaleNormal="100" workbookViewId="0">
      <pane ySplit="5" topLeftCell="A6" activePane="bottomLeft" state="frozen"/>
      <selection/>
      <selection pane="bottomLeft" activeCell="A1" sqref="$A1:$XFD1048576"/>
    </sheetView>
  </sheetViews>
  <sheetFormatPr defaultColWidth="8.875" defaultRowHeight="13.5"/>
  <cols>
    <col min="1" max="1" width="7.5" style="79" customWidth="1"/>
    <col min="2" max="2" width="8.25" style="79" customWidth="1"/>
    <col min="3" max="3" width="18.375" style="80" customWidth="1"/>
    <col min="4" max="4" width="9" style="81" customWidth="1"/>
    <col min="5" max="5" width="6" style="81" customWidth="1"/>
    <col min="6" max="6" width="9" style="81" customWidth="1"/>
    <col min="7" max="7" width="7.625" style="81" customWidth="1"/>
    <col min="8" max="8" width="9.125" style="82" customWidth="1"/>
    <col min="9" max="9" width="48.375" style="79" customWidth="1"/>
    <col min="10" max="16384" width="8.875" style="79"/>
  </cols>
  <sheetData>
    <row r="1" s="76" customFormat="1" ht="24" customHeight="1" spans="1:8">
      <c r="A1" s="68" t="s">
        <v>949</v>
      </c>
      <c r="D1" s="83"/>
      <c r="E1" s="83"/>
      <c r="F1" s="83"/>
      <c r="G1" s="83"/>
      <c r="H1" s="84"/>
    </row>
    <row r="2" s="77" customFormat="1" ht="42" customHeight="1" spans="1:9">
      <c r="A2" s="49" t="s">
        <v>950</v>
      </c>
      <c r="B2" s="49"/>
      <c r="C2" s="49"/>
      <c r="D2" s="49"/>
      <c r="E2" s="49"/>
      <c r="F2" s="49"/>
      <c r="G2" s="49"/>
      <c r="H2" s="49"/>
      <c r="I2" s="49"/>
    </row>
    <row r="3" s="78" customFormat="1" ht="27" customHeight="1" spans="1:9">
      <c r="A3" s="50"/>
      <c r="B3" s="50"/>
      <c r="C3" s="50"/>
      <c r="D3" s="85"/>
      <c r="E3" s="85"/>
      <c r="F3" s="85"/>
      <c r="I3" s="78" t="s">
        <v>4</v>
      </c>
    </row>
    <row r="4" s="79" customFormat="1" ht="30" customHeight="1" spans="1:9">
      <c r="A4" s="86" t="s">
        <v>951</v>
      </c>
      <c r="B4" s="87" t="s">
        <v>952</v>
      </c>
      <c r="C4" s="86" t="s">
        <v>534</v>
      </c>
      <c r="D4" s="88" t="s">
        <v>953</v>
      </c>
      <c r="E4" s="89"/>
      <c r="F4" s="90"/>
      <c r="G4" s="91" t="s">
        <v>954</v>
      </c>
      <c r="H4" s="92"/>
      <c r="I4" s="103" t="s">
        <v>955</v>
      </c>
    </row>
    <row r="5" s="79" customFormat="1" ht="30" customHeight="1" spans="1:9">
      <c r="A5" s="86"/>
      <c r="B5" s="93"/>
      <c r="C5" s="86"/>
      <c r="D5" s="91" t="s">
        <v>36</v>
      </c>
      <c r="E5" s="91" t="s">
        <v>956</v>
      </c>
      <c r="F5" s="91" t="s">
        <v>957</v>
      </c>
      <c r="G5" s="91" t="s">
        <v>958</v>
      </c>
      <c r="H5" s="92" t="s">
        <v>959</v>
      </c>
      <c r="I5" s="104"/>
    </row>
    <row r="6" s="79" customFormat="1" ht="106" customHeight="1" spans="1:9">
      <c r="A6" s="86" t="s">
        <v>960</v>
      </c>
      <c r="B6" s="93" t="s">
        <v>961</v>
      </c>
      <c r="C6" s="86" t="s">
        <v>962</v>
      </c>
      <c r="D6" s="91"/>
      <c r="E6" s="91"/>
      <c r="F6" s="91">
        <v>8760</v>
      </c>
      <c r="G6" s="91"/>
      <c r="H6" s="94">
        <v>1</v>
      </c>
      <c r="I6" s="104" t="s">
        <v>963</v>
      </c>
    </row>
    <row r="7" s="79" customFormat="1" ht="139" customHeight="1" spans="1:9">
      <c r="A7" s="95" t="s">
        <v>964</v>
      </c>
      <c r="B7" s="93" t="s">
        <v>965</v>
      </c>
      <c r="C7" s="86" t="s">
        <v>966</v>
      </c>
      <c r="D7" s="91"/>
      <c r="E7" s="91"/>
      <c r="F7" s="91">
        <v>8182</v>
      </c>
      <c r="G7" s="91"/>
      <c r="H7" s="94">
        <v>1</v>
      </c>
      <c r="I7" s="104" t="s">
        <v>967</v>
      </c>
    </row>
    <row r="8" s="79" customFormat="1" ht="139" customHeight="1" spans="1:9">
      <c r="A8" s="95" t="s">
        <v>964</v>
      </c>
      <c r="B8" s="96" t="s">
        <v>968</v>
      </c>
      <c r="C8" s="96" t="s">
        <v>969</v>
      </c>
      <c r="D8" s="35"/>
      <c r="E8" s="35"/>
      <c r="F8" s="97">
        <v>6000</v>
      </c>
      <c r="G8" s="35"/>
      <c r="H8" s="94">
        <v>1</v>
      </c>
      <c r="I8" s="102" t="s">
        <v>970</v>
      </c>
    </row>
    <row r="9" s="79" customFormat="1" ht="139" customHeight="1" spans="1:9">
      <c r="A9" s="95" t="s">
        <v>964</v>
      </c>
      <c r="B9" s="96" t="s">
        <v>968</v>
      </c>
      <c r="C9" s="96" t="s">
        <v>971</v>
      </c>
      <c r="D9" s="35"/>
      <c r="E9" s="35"/>
      <c r="F9" s="97">
        <v>3283</v>
      </c>
      <c r="G9" s="35"/>
      <c r="H9" s="94">
        <v>1</v>
      </c>
      <c r="I9" s="105" t="s">
        <v>972</v>
      </c>
    </row>
    <row r="10" s="79" customFormat="1" ht="139" customHeight="1" spans="1:9">
      <c r="A10" s="95" t="s">
        <v>964</v>
      </c>
      <c r="B10" s="96" t="s">
        <v>968</v>
      </c>
      <c r="C10" s="96" t="s">
        <v>973</v>
      </c>
      <c r="D10" s="35"/>
      <c r="E10" s="35"/>
      <c r="F10" s="97">
        <v>3000</v>
      </c>
      <c r="G10" s="35"/>
      <c r="H10" s="94">
        <v>1</v>
      </c>
      <c r="I10" s="102" t="s">
        <v>974</v>
      </c>
    </row>
    <row r="11" s="79" customFormat="1" ht="139" customHeight="1" spans="1:9">
      <c r="A11" s="95" t="s">
        <v>964</v>
      </c>
      <c r="B11" s="96" t="s">
        <v>968</v>
      </c>
      <c r="C11" s="96" t="s">
        <v>975</v>
      </c>
      <c r="D11" s="35"/>
      <c r="E11" s="35"/>
      <c r="F11" s="97">
        <v>3000</v>
      </c>
      <c r="G11" s="35"/>
      <c r="H11" s="94">
        <v>1</v>
      </c>
      <c r="I11" s="102" t="s">
        <v>976</v>
      </c>
    </row>
    <row r="12" s="79" customFormat="1" ht="139" customHeight="1" spans="1:9">
      <c r="A12" s="95" t="s">
        <v>964</v>
      </c>
      <c r="B12" s="98" t="s">
        <v>977</v>
      </c>
      <c r="C12" s="95" t="s">
        <v>978</v>
      </c>
      <c r="D12" s="99"/>
      <c r="E12" s="99"/>
      <c r="F12" s="99">
        <v>900</v>
      </c>
      <c r="G12" s="99"/>
      <c r="H12" s="94">
        <v>1</v>
      </c>
      <c r="I12" s="102" t="s">
        <v>979</v>
      </c>
    </row>
    <row r="13" s="79" customFormat="1" ht="139" customHeight="1" spans="1:9">
      <c r="A13" s="95" t="s">
        <v>964</v>
      </c>
      <c r="B13" s="98" t="s">
        <v>977</v>
      </c>
      <c r="C13" s="95" t="s">
        <v>980</v>
      </c>
      <c r="D13" s="99"/>
      <c r="E13" s="99"/>
      <c r="F13" s="99">
        <v>5735</v>
      </c>
      <c r="G13" s="99"/>
      <c r="H13" s="94">
        <v>1</v>
      </c>
      <c r="I13" s="105" t="s">
        <v>981</v>
      </c>
    </row>
    <row r="14" s="79" customFormat="1" ht="139" customHeight="1" spans="1:9">
      <c r="A14" s="95" t="s">
        <v>964</v>
      </c>
      <c r="B14" s="96" t="s">
        <v>977</v>
      </c>
      <c r="C14" s="96" t="s">
        <v>982</v>
      </c>
      <c r="D14" s="35"/>
      <c r="E14" s="35"/>
      <c r="F14" s="97">
        <v>3000</v>
      </c>
      <c r="G14" s="35"/>
      <c r="H14" s="94">
        <v>1</v>
      </c>
      <c r="I14" s="102" t="s">
        <v>983</v>
      </c>
    </row>
    <row r="15" s="79" customFormat="1" ht="139" customHeight="1" spans="1:9">
      <c r="A15" s="95" t="s">
        <v>964</v>
      </c>
      <c r="B15" s="96" t="s">
        <v>977</v>
      </c>
      <c r="C15" s="96" t="s">
        <v>984</v>
      </c>
      <c r="D15" s="35"/>
      <c r="E15" s="35"/>
      <c r="F15" s="97">
        <v>1800</v>
      </c>
      <c r="G15" s="35"/>
      <c r="H15" s="94">
        <v>1</v>
      </c>
      <c r="I15" s="105" t="s">
        <v>985</v>
      </c>
    </row>
    <row r="16" s="79" customFormat="1" ht="139" customHeight="1" spans="1:9">
      <c r="A16" s="95"/>
      <c r="B16" s="100" t="s">
        <v>986</v>
      </c>
      <c r="C16" s="96" t="s">
        <v>987</v>
      </c>
      <c r="D16" s="35"/>
      <c r="E16" s="35"/>
      <c r="F16" s="97">
        <v>3000</v>
      </c>
      <c r="G16" s="35"/>
      <c r="H16" s="94">
        <v>1</v>
      </c>
      <c r="I16" s="105" t="s">
        <v>988</v>
      </c>
    </row>
    <row r="17" s="79" customFormat="1" ht="139" customHeight="1" spans="1:9">
      <c r="A17" s="95" t="s">
        <v>964</v>
      </c>
      <c r="B17" s="98" t="s">
        <v>977</v>
      </c>
      <c r="C17" s="95" t="s">
        <v>989</v>
      </c>
      <c r="D17" s="99"/>
      <c r="E17" s="99"/>
      <c r="F17" s="99">
        <v>1000</v>
      </c>
      <c r="G17" s="99"/>
      <c r="H17" s="94">
        <v>1</v>
      </c>
      <c r="I17" s="106" t="s">
        <v>990</v>
      </c>
    </row>
    <row r="18" s="79" customFormat="1" ht="139" customHeight="1" spans="1:9">
      <c r="A18" s="95" t="s">
        <v>964</v>
      </c>
      <c r="B18" s="98" t="s">
        <v>991</v>
      </c>
      <c r="C18" s="95" t="s">
        <v>992</v>
      </c>
      <c r="D18" s="99"/>
      <c r="E18" s="99"/>
      <c r="F18" s="99">
        <v>1635</v>
      </c>
      <c r="G18" s="99"/>
      <c r="H18" s="94">
        <v>1</v>
      </c>
      <c r="I18" s="106" t="s">
        <v>993</v>
      </c>
    </row>
    <row r="19" s="79" customFormat="1" ht="139" customHeight="1" spans="1:9">
      <c r="A19" s="95" t="s">
        <v>964</v>
      </c>
      <c r="B19" s="98" t="s">
        <v>965</v>
      </c>
      <c r="C19" s="95" t="s">
        <v>994</v>
      </c>
      <c r="D19" s="99"/>
      <c r="E19" s="99"/>
      <c r="F19" s="99">
        <v>10000</v>
      </c>
      <c r="G19" s="99"/>
      <c r="H19" s="94">
        <v>1</v>
      </c>
      <c r="I19" s="106" t="s">
        <v>995</v>
      </c>
    </row>
    <row r="20" s="79" customFormat="1" ht="139" customHeight="1" spans="1:9">
      <c r="A20" s="95" t="s">
        <v>964</v>
      </c>
      <c r="B20" s="98" t="s">
        <v>968</v>
      </c>
      <c r="C20" s="95" t="s">
        <v>996</v>
      </c>
      <c r="D20" s="99"/>
      <c r="E20" s="99"/>
      <c r="F20" s="99">
        <v>5000</v>
      </c>
      <c r="G20" s="99"/>
      <c r="H20" s="94">
        <v>1</v>
      </c>
      <c r="I20" s="106" t="s">
        <v>996</v>
      </c>
    </row>
    <row r="21" s="79" customFormat="1" ht="108" spans="1:9">
      <c r="A21" s="95" t="s">
        <v>960</v>
      </c>
      <c r="B21" s="96" t="s">
        <v>961</v>
      </c>
      <c r="C21" s="96" t="s">
        <v>997</v>
      </c>
      <c r="D21" s="35"/>
      <c r="E21" s="35">
        <v>7000</v>
      </c>
      <c r="F21" s="97"/>
      <c r="G21" s="35"/>
      <c r="H21" s="94">
        <v>1</v>
      </c>
      <c r="I21" s="107" t="s">
        <v>998</v>
      </c>
    </row>
    <row r="22" s="79" customFormat="1" ht="81" spans="1:9">
      <c r="A22" s="95" t="s">
        <v>964</v>
      </c>
      <c r="B22" s="96" t="s">
        <v>999</v>
      </c>
      <c r="C22" s="96" t="s">
        <v>1000</v>
      </c>
      <c r="D22" s="35"/>
      <c r="E22" s="35">
        <v>500</v>
      </c>
      <c r="F22" s="99"/>
      <c r="G22" s="35"/>
      <c r="H22" s="101">
        <v>1</v>
      </c>
      <c r="I22" s="107" t="s">
        <v>1001</v>
      </c>
    </row>
    <row r="23" s="79" customFormat="1" ht="40.5" spans="1:9">
      <c r="A23" s="95" t="s">
        <v>964</v>
      </c>
      <c r="B23" s="96" t="s">
        <v>965</v>
      </c>
      <c r="C23" s="96" t="s">
        <v>1002</v>
      </c>
      <c r="D23" s="35"/>
      <c r="E23" s="35">
        <v>4500</v>
      </c>
      <c r="F23" s="97"/>
      <c r="G23" s="35"/>
      <c r="H23" s="101">
        <v>1</v>
      </c>
      <c r="I23" s="107" t="s">
        <v>1003</v>
      </c>
    </row>
    <row r="24" s="79" customFormat="1" ht="40.5" spans="1:9">
      <c r="A24" s="95" t="s">
        <v>964</v>
      </c>
      <c r="B24" s="96" t="s">
        <v>977</v>
      </c>
      <c r="C24" s="96" t="s">
        <v>1004</v>
      </c>
      <c r="D24" s="35"/>
      <c r="E24" s="35">
        <v>4000</v>
      </c>
      <c r="F24" s="97"/>
      <c r="G24" s="35"/>
      <c r="H24" s="101">
        <v>1</v>
      </c>
      <c r="I24" s="107" t="s">
        <v>1005</v>
      </c>
    </row>
    <row r="25" s="79" customFormat="1" ht="40.5" spans="1:9">
      <c r="A25" s="95" t="s">
        <v>964</v>
      </c>
      <c r="B25" s="96" t="s">
        <v>977</v>
      </c>
      <c r="C25" s="96" t="s">
        <v>1006</v>
      </c>
      <c r="D25" s="35"/>
      <c r="E25" s="35">
        <v>500</v>
      </c>
      <c r="F25" s="99"/>
      <c r="G25" s="35"/>
      <c r="H25" s="101">
        <v>1</v>
      </c>
      <c r="I25" s="107" t="s">
        <v>1007</v>
      </c>
    </row>
    <row r="26" s="79" customFormat="1" ht="67.5" spans="1:9">
      <c r="A26" s="95" t="s">
        <v>964</v>
      </c>
      <c r="B26" s="96" t="s">
        <v>1008</v>
      </c>
      <c r="C26" s="96" t="s">
        <v>1009</v>
      </c>
      <c r="D26" s="35"/>
      <c r="E26" s="35">
        <v>5500</v>
      </c>
      <c r="F26" s="99"/>
      <c r="G26" s="35"/>
      <c r="H26" s="101">
        <v>1</v>
      </c>
      <c r="I26" s="107" t="s">
        <v>1010</v>
      </c>
    </row>
    <row r="27" s="79" customFormat="1" ht="39" customHeight="1" spans="1:9">
      <c r="A27" s="102" t="s">
        <v>1011</v>
      </c>
      <c r="B27" s="102"/>
      <c r="C27" s="102"/>
      <c r="D27" s="102"/>
      <c r="E27" s="102"/>
      <c r="F27" s="102"/>
      <c r="G27" s="102"/>
      <c r="H27" s="102"/>
      <c r="I27" s="102"/>
    </row>
    <row r="28" s="79" customFormat="1" ht="24" customHeight="1" spans="3:8">
      <c r="C28" s="80"/>
      <c r="D28" s="81"/>
      <c r="E28" s="81"/>
      <c r="F28" s="81"/>
      <c r="G28" s="81"/>
      <c r="H28" s="82"/>
    </row>
    <row r="29" s="79" customFormat="1" ht="24" customHeight="1" spans="3:8">
      <c r="C29" s="80"/>
      <c r="D29" s="81"/>
      <c r="E29" s="81"/>
      <c r="F29" s="81"/>
      <c r="G29" s="81"/>
      <c r="H29" s="82"/>
    </row>
    <row r="30" s="79" customFormat="1" ht="24" customHeight="1" spans="3:8">
      <c r="C30" s="80"/>
      <c r="D30" s="81"/>
      <c r="E30" s="81"/>
      <c r="F30" s="81"/>
      <c r="G30" s="81"/>
      <c r="H30" s="82"/>
    </row>
    <row r="31" s="79" customFormat="1" ht="24" customHeight="1" spans="3:8">
      <c r="C31" s="80"/>
      <c r="D31" s="81"/>
      <c r="E31" s="81"/>
      <c r="F31" s="81"/>
      <c r="G31" s="81"/>
      <c r="H31" s="82"/>
    </row>
    <row r="32" s="79" customFormat="1" ht="24" customHeight="1" spans="3:8">
      <c r="C32" s="80"/>
      <c r="D32" s="81"/>
      <c r="E32" s="81"/>
      <c r="F32" s="81"/>
      <c r="G32" s="81"/>
      <c r="H32" s="82"/>
    </row>
    <row r="33" s="79" customFormat="1" ht="24" customHeight="1" spans="3:8">
      <c r="C33" s="80"/>
      <c r="D33" s="81"/>
      <c r="E33" s="81"/>
      <c r="F33" s="81"/>
      <c r="G33" s="81"/>
      <c r="H33" s="82"/>
    </row>
    <row r="34" s="79" customFormat="1" ht="24" customHeight="1" spans="3:8">
      <c r="C34" s="80"/>
      <c r="D34" s="81"/>
      <c r="E34" s="81"/>
      <c r="F34" s="81"/>
      <c r="G34" s="81"/>
      <c r="H34" s="82"/>
    </row>
    <row r="35" s="79" customFormat="1" ht="24" customHeight="1" spans="3:8">
      <c r="C35" s="80"/>
      <c r="D35" s="81"/>
      <c r="E35" s="81"/>
      <c r="F35" s="81"/>
      <c r="G35" s="81"/>
      <c r="H35" s="82"/>
    </row>
    <row r="36" s="79" customFormat="1" ht="24" customHeight="1" spans="3:8">
      <c r="C36" s="80"/>
      <c r="D36" s="81"/>
      <c r="E36" s="81"/>
      <c r="F36" s="81"/>
      <c r="G36" s="81"/>
      <c r="H36" s="82"/>
    </row>
    <row r="37" s="79" customFormat="1" ht="24" customHeight="1" spans="3:8">
      <c r="C37" s="80"/>
      <c r="D37" s="81"/>
      <c r="E37" s="81"/>
      <c r="F37" s="81"/>
      <c r="G37" s="81"/>
      <c r="H37" s="82"/>
    </row>
    <row r="38" s="79" customFormat="1" ht="24" customHeight="1" spans="3:8">
      <c r="C38" s="80"/>
      <c r="D38" s="81"/>
      <c r="E38" s="81"/>
      <c r="F38" s="81"/>
      <c r="G38" s="81"/>
      <c r="H38" s="82"/>
    </row>
    <row r="39" s="79" customFormat="1" ht="24" customHeight="1" spans="3:8">
      <c r="C39" s="80"/>
      <c r="D39" s="81"/>
      <c r="E39" s="81"/>
      <c r="F39" s="81"/>
      <c r="G39" s="81"/>
      <c r="H39" s="82"/>
    </row>
    <row r="40" s="79" customFormat="1" ht="24" customHeight="1" spans="3:8">
      <c r="C40" s="80"/>
      <c r="D40" s="81"/>
      <c r="E40" s="81"/>
      <c r="F40" s="81"/>
      <c r="G40" s="81"/>
      <c r="H40" s="82"/>
    </row>
    <row r="41" s="79" customFormat="1" ht="24" customHeight="1" spans="3:8">
      <c r="C41" s="80"/>
      <c r="D41" s="81"/>
      <c r="E41" s="81"/>
      <c r="F41" s="81"/>
      <c r="G41" s="81"/>
      <c r="H41" s="82"/>
    </row>
    <row r="42" s="79" customFormat="1" ht="24" customHeight="1" spans="3:8">
      <c r="C42" s="80"/>
      <c r="D42" s="81"/>
      <c r="E42" s="81"/>
      <c r="F42" s="81"/>
      <c r="G42" s="81"/>
      <c r="H42" s="82"/>
    </row>
    <row r="43" s="79" customFormat="1" ht="24" customHeight="1" spans="3:8">
      <c r="C43" s="80"/>
      <c r="D43" s="81"/>
      <c r="E43" s="81"/>
      <c r="F43" s="81"/>
      <c r="G43" s="81"/>
      <c r="H43" s="82"/>
    </row>
    <row r="44" s="79" customFormat="1" ht="24" customHeight="1" spans="3:8">
      <c r="C44" s="80"/>
      <c r="D44" s="81"/>
      <c r="E44" s="81"/>
      <c r="F44" s="81"/>
      <c r="G44" s="81"/>
      <c r="H44" s="82"/>
    </row>
    <row r="45" s="79" customFormat="1" ht="24" customHeight="1" spans="3:8">
      <c r="C45" s="80"/>
      <c r="D45" s="81"/>
      <c r="E45" s="81"/>
      <c r="F45" s="81"/>
      <c r="G45" s="81"/>
      <c r="H45" s="82"/>
    </row>
    <row r="46" s="79" customFormat="1" ht="24" customHeight="1" spans="3:8">
      <c r="C46" s="80"/>
      <c r="D46" s="81"/>
      <c r="E46" s="81"/>
      <c r="F46" s="81"/>
      <c r="G46" s="81"/>
      <c r="H46" s="82"/>
    </row>
    <row r="47" s="79" customFormat="1" ht="24" customHeight="1" spans="3:8">
      <c r="C47" s="80"/>
      <c r="D47" s="81"/>
      <c r="E47" s="81"/>
      <c r="F47" s="81"/>
      <c r="G47" s="81"/>
      <c r="H47" s="82"/>
    </row>
    <row r="48" s="79" customFormat="1" ht="24" customHeight="1" spans="3:8">
      <c r="C48" s="80"/>
      <c r="D48" s="81"/>
      <c r="E48" s="81"/>
      <c r="F48" s="81"/>
      <c r="G48" s="81"/>
      <c r="H48" s="82"/>
    </row>
    <row r="49" s="79" customFormat="1" ht="24" customHeight="1" spans="3:8">
      <c r="C49" s="80"/>
      <c r="D49" s="81"/>
      <c r="E49" s="81"/>
      <c r="F49" s="81"/>
      <c r="G49" s="81"/>
      <c r="H49" s="82"/>
    </row>
    <row r="50" s="79" customFormat="1" ht="24" customHeight="1" spans="3:8">
      <c r="C50" s="80"/>
      <c r="D50" s="81"/>
      <c r="E50" s="81"/>
      <c r="F50" s="81"/>
      <c r="G50" s="81"/>
      <c r="H50" s="82"/>
    </row>
    <row r="51" s="79" customFormat="1" ht="24" customHeight="1" spans="3:8">
      <c r="C51" s="80"/>
      <c r="D51" s="81"/>
      <c r="E51" s="81"/>
      <c r="F51" s="81"/>
      <c r="G51" s="81"/>
      <c r="H51" s="82"/>
    </row>
    <row r="52" s="79" customFormat="1" ht="24" customHeight="1" spans="3:8">
      <c r="C52" s="80"/>
      <c r="D52" s="81"/>
      <c r="E52" s="81"/>
      <c r="F52" s="81"/>
      <c r="G52" s="81"/>
      <c r="H52" s="82"/>
    </row>
    <row r="53" s="79" customFormat="1" ht="24" customHeight="1" spans="3:8">
      <c r="C53" s="80"/>
      <c r="D53" s="81"/>
      <c r="E53" s="81"/>
      <c r="F53" s="81"/>
      <c r="G53" s="81"/>
      <c r="H53" s="82"/>
    </row>
    <row r="54" s="79" customFormat="1" ht="24" customHeight="1" spans="3:8">
      <c r="C54" s="80"/>
      <c r="D54" s="81"/>
      <c r="E54" s="81"/>
      <c r="F54" s="81"/>
      <c r="G54" s="81"/>
      <c r="H54" s="82"/>
    </row>
    <row r="55" s="79" customFormat="1" ht="24" customHeight="1" spans="3:8">
      <c r="C55" s="80"/>
      <c r="D55" s="81"/>
      <c r="E55" s="81"/>
      <c r="F55" s="81"/>
      <c r="G55" s="81"/>
      <c r="H55" s="82"/>
    </row>
    <row r="56" s="79" customFormat="1" ht="24" customHeight="1" spans="3:8">
      <c r="C56" s="80"/>
      <c r="D56" s="81"/>
      <c r="E56" s="81"/>
      <c r="F56" s="81"/>
      <c r="G56" s="81"/>
      <c r="H56" s="82"/>
    </row>
    <row r="57" s="79" customFormat="1" ht="24" customHeight="1" spans="3:8">
      <c r="C57" s="80"/>
      <c r="D57" s="81"/>
      <c r="E57" s="81"/>
      <c r="F57" s="81"/>
      <c r="G57" s="81"/>
      <c r="H57" s="82"/>
    </row>
    <row r="58" s="79" customFormat="1" ht="24" customHeight="1" spans="3:8">
      <c r="C58" s="80"/>
      <c r="D58" s="81"/>
      <c r="E58" s="81"/>
      <c r="F58" s="81"/>
      <c r="G58" s="81"/>
      <c r="H58" s="82"/>
    </row>
    <row r="59" s="79" customFormat="1" ht="24" customHeight="1" spans="3:8">
      <c r="C59" s="80"/>
      <c r="D59" s="81"/>
      <c r="E59" s="81"/>
      <c r="F59" s="81"/>
      <c r="G59" s="81"/>
      <c r="H59" s="82"/>
    </row>
    <row r="60" s="79" customFormat="1" ht="24" customHeight="1" spans="3:8">
      <c r="C60" s="80"/>
      <c r="D60" s="81"/>
      <c r="E60" s="81"/>
      <c r="F60" s="81"/>
      <c r="G60" s="81"/>
      <c r="H60" s="82"/>
    </row>
    <row r="61" s="79" customFormat="1" ht="24" customHeight="1" spans="3:8">
      <c r="C61" s="80"/>
      <c r="D61" s="81"/>
      <c r="E61" s="81"/>
      <c r="F61" s="81"/>
      <c r="G61" s="81"/>
      <c r="H61" s="82"/>
    </row>
    <row r="62" s="79" customFormat="1" ht="24" customHeight="1" spans="3:8">
      <c r="C62" s="80"/>
      <c r="D62" s="81"/>
      <c r="E62" s="81"/>
      <c r="F62" s="81"/>
      <c r="G62" s="81"/>
      <c r="H62" s="82"/>
    </row>
    <row r="63" s="79" customFormat="1" ht="24" customHeight="1" spans="3:8">
      <c r="C63" s="80"/>
      <c r="D63" s="81"/>
      <c r="E63" s="81"/>
      <c r="F63" s="81"/>
      <c r="G63" s="81"/>
      <c r="H63" s="82"/>
    </row>
    <row r="64" s="79" customFormat="1" ht="24" customHeight="1" spans="3:8">
      <c r="C64" s="80"/>
      <c r="D64" s="81"/>
      <c r="E64" s="81"/>
      <c r="F64" s="81"/>
      <c r="G64" s="81"/>
      <c r="H64" s="82"/>
    </row>
    <row r="65" s="79" customFormat="1" ht="24" customHeight="1" spans="3:8">
      <c r="C65" s="80"/>
      <c r="D65" s="81"/>
      <c r="E65" s="81"/>
      <c r="F65" s="81"/>
      <c r="G65" s="81"/>
      <c r="H65" s="82"/>
    </row>
    <row r="66" s="79" customFormat="1" ht="24" customHeight="1" spans="3:8">
      <c r="C66" s="80"/>
      <c r="D66" s="81"/>
      <c r="E66" s="81"/>
      <c r="F66" s="81"/>
      <c r="G66" s="81"/>
      <c r="H66" s="82"/>
    </row>
    <row r="67" s="79" customFormat="1" ht="24" customHeight="1" spans="3:8">
      <c r="C67" s="80"/>
      <c r="D67" s="81"/>
      <c r="E67" s="81"/>
      <c r="F67" s="81"/>
      <c r="G67" s="81"/>
      <c r="H67" s="82"/>
    </row>
    <row r="68" s="79" customFormat="1" ht="24" customHeight="1" spans="3:8">
      <c r="C68" s="80"/>
      <c r="D68" s="81"/>
      <c r="E68" s="81"/>
      <c r="F68" s="81"/>
      <c r="G68" s="81"/>
      <c r="H68" s="82"/>
    </row>
    <row r="69" s="79" customFormat="1" ht="24" customHeight="1" spans="3:8">
      <c r="C69" s="80"/>
      <c r="D69" s="81"/>
      <c r="E69" s="81"/>
      <c r="F69" s="81"/>
      <c r="G69" s="81"/>
      <c r="H69" s="82"/>
    </row>
    <row r="70" s="79" customFormat="1" ht="24" customHeight="1" spans="3:8">
      <c r="C70" s="80"/>
      <c r="D70" s="81"/>
      <c r="E70" s="81"/>
      <c r="F70" s="81"/>
      <c r="G70" s="81"/>
      <c r="H70" s="82"/>
    </row>
    <row r="71" s="79" customFormat="1" ht="24" customHeight="1" spans="3:8">
      <c r="C71" s="80"/>
      <c r="D71" s="81"/>
      <c r="E71" s="81"/>
      <c r="F71" s="81"/>
      <c r="G71" s="81"/>
      <c r="H71" s="82"/>
    </row>
    <row r="72" s="79" customFormat="1" ht="24" customHeight="1" spans="3:8">
      <c r="C72" s="80"/>
      <c r="D72" s="81"/>
      <c r="E72" s="81"/>
      <c r="F72" s="81"/>
      <c r="G72" s="81"/>
      <c r="H72" s="82"/>
    </row>
    <row r="73" s="79" customFormat="1" ht="24" customHeight="1" spans="3:8">
      <c r="C73" s="80"/>
      <c r="D73" s="81"/>
      <c r="E73" s="81"/>
      <c r="F73" s="81"/>
      <c r="G73" s="81"/>
      <c r="H73" s="82"/>
    </row>
    <row r="74" s="79" customFormat="1" ht="24" customHeight="1" spans="3:8">
      <c r="C74" s="80"/>
      <c r="D74" s="81"/>
      <c r="E74" s="81"/>
      <c r="F74" s="81"/>
      <c r="G74" s="81"/>
      <c r="H74" s="82"/>
    </row>
    <row r="75" s="79" customFormat="1" ht="24" customHeight="1" spans="3:8">
      <c r="C75" s="80"/>
      <c r="D75" s="81"/>
      <c r="E75" s="81"/>
      <c r="F75" s="81"/>
      <c r="G75" s="81"/>
      <c r="H75" s="82"/>
    </row>
    <row r="76" s="79" customFormat="1" ht="24" customHeight="1" spans="3:8">
      <c r="C76" s="80"/>
      <c r="D76" s="81"/>
      <c r="E76" s="81"/>
      <c r="F76" s="81"/>
      <c r="G76" s="81"/>
      <c r="H76" s="82"/>
    </row>
    <row r="77" s="79" customFormat="1" ht="24" customHeight="1" spans="3:8">
      <c r="C77" s="80"/>
      <c r="D77" s="81"/>
      <c r="E77" s="81"/>
      <c r="F77" s="81"/>
      <c r="G77" s="81"/>
      <c r="H77" s="82"/>
    </row>
    <row r="78" s="79" customFormat="1" ht="24" customHeight="1" spans="3:8">
      <c r="C78" s="80"/>
      <c r="D78" s="81"/>
      <c r="E78" s="81"/>
      <c r="F78" s="81"/>
      <c r="G78" s="81"/>
      <c r="H78" s="82"/>
    </row>
    <row r="79" s="79" customFormat="1" ht="24" customHeight="1" spans="3:8">
      <c r="C79" s="80"/>
      <c r="D79" s="81"/>
      <c r="E79" s="81"/>
      <c r="F79" s="81"/>
      <c r="G79" s="81"/>
      <c r="H79" s="82"/>
    </row>
    <row r="80" s="79" customFormat="1" ht="24" customHeight="1" spans="3:8">
      <c r="C80" s="80"/>
      <c r="D80" s="81"/>
      <c r="E80" s="81"/>
      <c r="F80" s="81"/>
      <c r="G80" s="81"/>
      <c r="H80" s="82"/>
    </row>
    <row r="81" s="79" customFormat="1" ht="24" customHeight="1" spans="3:8">
      <c r="C81" s="80"/>
      <c r="D81" s="81"/>
      <c r="E81" s="81"/>
      <c r="F81" s="81"/>
      <c r="G81" s="81"/>
      <c r="H81" s="82"/>
    </row>
    <row r="82" s="79" customFormat="1" ht="24" customHeight="1" spans="3:8">
      <c r="C82" s="80"/>
      <c r="D82" s="81"/>
      <c r="E82" s="81"/>
      <c r="F82" s="81"/>
      <c r="G82" s="81"/>
      <c r="H82" s="82"/>
    </row>
    <row r="83" s="79" customFormat="1" ht="24" customHeight="1" spans="3:8">
      <c r="C83" s="80"/>
      <c r="D83" s="81"/>
      <c r="E83" s="81"/>
      <c r="F83" s="81"/>
      <c r="G83" s="81"/>
      <c r="H83" s="82"/>
    </row>
    <row r="84" s="79" customFormat="1" ht="24" customHeight="1" spans="3:8">
      <c r="C84" s="80"/>
      <c r="D84" s="81"/>
      <c r="E84" s="81"/>
      <c r="F84" s="81"/>
      <c r="G84" s="81"/>
      <c r="H84" s="82"/>
    </row>
    <row r="85" s="79" customFormat="1" ht="24" customHeight="1" spans="3:8">
      <c r="C85" s="80"/>
      <c r="D85" s="81"/>
      <c r="E85" s="81"/>
      <c r="F85" s="81"/>
      <c r="G85" s="81"/>
      <c r="H85" s="82"/>
    </row>
    <row r="86" s="79" customFormat="1" ht="24" customHeight="1" spans="3:8">
      <c r="C86" s="80"/>
      <c r="D86" s="81"/>
      <c r="E86" s="81"/>
      <c r="F86" s="81"/>
      <c r="G86" s="81"/>
      <c r="H86" s="82"/>
    </row>
    <row r="87" s="79" customFormat="1" ht="24" customHeight="1" spans="3:8">
      <c r="C87" s="80"/>
      <c r="D87" s="81"/>
      <c r="E87" s="81"/>
      <c r="F87" s="81"/>
      <c r="G87" s="81"/>
      <c r="H87" s="82"/>
    </row>
    <row r="88" s="79" customFormat="1" ht="24" customHeight="1" spans="3:8">
      <c r="C88" s="80"/>
      <c r="D88" s="81"/>
      <c r="E88" s="81"/>
      <c r="F88" s="81"/>
      <c r="G88" s="81"/>
      <c r="H88" s="82"/>
    </row>
    <row r="89" s="79" customFormat="1" ht="24" customHeight="1" spans="3:8">
      <c r="C89" s="80"/>
      <c r="D89" s="81"/>
      <c r="E89" s="81"/>
      <c r="F89" s="81"/>
      <c r="G89" s="81"/>
      <c r="H89" s="82"/>
    </row>
    <row r="90" s="79" customFormat="1" ht="24" customHeight="1" spans="3:8">
      <c r="C90" s="80"/>
      <c r="D90" s="81"/>
      <c r="E90" s="81"/>
      <c r="F90" s="81"/>
      <c r="G90" s="81"/>
      <c r="H90" s="82"/>
    </row>
    <row r="91" s="79" customFormat="1" ht="24" customHeight="1" spans="3:8">
      <c r="C91" s="80"/>
      <c r="D91" s="81"/>
      <c r="E91" s="81"/>
      <c r="F91" s="81"/>
      <c r="G91" s="81"/>
      <c r="H91" s="82"/>
    </row>
    <row r="92" s="79" customFormat="1" ht="24" customHeight="1" spans="3:8">
      <c r="C92" s="80"/>
      <c r="D92" s="81"/>
      <c r="E92" s="81"/>
      <c r="F92" s="81"/>
      <c r="G92" s="81"/>
      <c r="H92" s="82"/>
    </row>
    <row r="93" s="79" customFormat="1" ht="24" customHeight="1" spans="3:8">
      <c r="C93" s="80"/>
      <c r="D93" s="81"/>
      <c r="E93" s="81"/>
      <c r="F93" s="81"/>
      <c r="G93" s="81"/>
      <c r="H93" s="82"/>
    </row>
    <row r="94" s="79" customFormat="1" ht="24" customHeight="1" spans="3:8">
      <c r="C94" s="80"/>
      <c r="D94" s="81"/>
      <c r="E94" s="81"/>
      <c r="F94" s="81"/>
      <c r="G94" s="81"/>
      <c r="H94" s="82"/>
    </row>
    <row r="95" s="79" customFormat="1" ht="24" customHeight="1" spans="3:8">
      <c r="C95" s="80"/>
      <c r="D95" s="81"/>
      <c r="E95" s="81"/>
      <c r="F95" s="81"/>
      <c r="G95" s="81"/>
      <c r="H95" s="82"/>
    </row>
    <row r="96" s="79" customFormat="1" ht="24" customHeight="1" spans="3:8">
      <c r="C96" s="80"/>
      <c r="D96" s="81"/>
      <c r="E96" s="81"/>
      <c r="F96" s="81"/>
      <c r="G96" s="81"/>
      <c r="H96" s="82"/>
    </row>
    <row r="97" s="79" customFormat="1" ht="24" customHeight="1" spans="3:8">
      <c r="C97" s="80"/>
      <c r="D97" s="81"/>
      <c r="E97" s="81"/>
      <c r="F97" s="81"/>
      <c r="G97" s="81"/>
      <c r="H97" s="82"/>
    </row>
    <row r="98" s="79" customFormat="1" ht="24" customHeight="1" spans="3:8">
      <c r="C98" s="80"/>
      <c r="D98" s="81"/>
      <c r="E98" s="81"/>
      <c r="F98" s="81"/>
      <c r="G98" s="81"/>
      <c r="H98" s="82"/>
    </row>
    <row r="99" s="79" customFormat="1" ht="24" customHeight="1" spans="3:8">
      <c r="C99" s="80"/>
      <c r="D99" s="81"/>
      <c r="E99" s="81"/>
      <c r="F99" s="81"/>
      <c r="G99" s="81"/>
      <c r="H99" s="82"/>
    </row>
    <row r="100" s="79" customFormat="1" ht="24" customHeight="1" spans="3:8">
      <c r="C100" s="80"/>
      <c r="D100" s="81"/>
      <c r="E100" s="81"/>
      <c r="F100" s="81"/>
      <c r="G100" s="81"/>
      <c r="H100" s="82"/>
    </row>
    <row r="101" s="79" customFormat="1" ht="24" customHeight="1" spans="3:8">
      <c r="C101" s="80"/>
      <c r="D101" s="81"/>
      <c r="E101" s="81"/>
      <c r="F101" s="81"/>
      <c r="G101" s="81"/>
      <c r="H101" s="82"/>
    </row>
    <row r="102" s="79" customFormat="1" ht="24" customHeight="1" spans="3:8">
      <c r="C102" s="80"/>
      <c r="D102" s="81"/>
      <c r="E102" s="81"/>
      <c r="F102" s="81"/>
      <c r="G102" s="81"/>
      <c r="H102" s="82"/>
    </row>
    <row r="103" s="79" customFormat="1" ht="24" customHeight="1" spans="3:8">
      <c r="C103" s="80"/>
      <c r="D103" s="81"/>
      <c r="E103" s="81"/>
      <c r="F103" s="81"/>
      <c r="G103" s="81"/>
      <c r="H103" s="82"/>
    </row>
    <row r="104" s="79" customFormat="1" ht="24" customHeight="1" spans="3:8">
      <c r="C104" s="80"/>
      <c r="D104" s="81"/>
      <c r="E104" s="81"/>
      <c r="F104" s="81"/>
      <c r="G104" s="81"/>
      <c r="H104" s="82"/>
    </row>
    <row r="105" s="79" customFormat="1" ht="24" customHeight="1" spans="3:8">
      <c r="C105" s="80"/>
      <c r="D105" s="81"/>
      <c r="E105" s="81"/>
      <c r="F105" s="81"/>
      <c r="G105" s="81"/>
      <c r="H105" s="82"/>
    </row>
    <row r="106" s="79" customFormat="1" ht="24" customHeight="1" spans="3:8">
      <c r="C106" s="80"/>
      <c r="D106" s="81"/>
      <c r="E106" s="81"/>
      <c r="F106" s="81"/>
      <c r="G106" s="81"/>
      <c r="H106" s="82"/>
    </row>
    <row r="107" s="79" customFormat="1" ht="24" customHeight="1" spans="3:8">
      <c r="C107" s="80"/>
      <c r="D107" s="81"/>
      <c r="E107" s="81"/>
      <c r="F107" s="81"/>
      <c r="G107" s="81"/>
      <c r="H107" s="82"/>
    </row>
    <row r="108" s="79" customFormat="1" ht="24" customHeight="1" spans="3:8">
      <c r="C108" s="80"/>
      <c r="D108" s="81"/>
      <c r="E108" s="81"/>
      <c r="F108" s="81"/>
      <c r="G108" s="81"/>
      <c r="H108" s="82"/>
    </row>
    <row r="109" s="79" customFormat="1" ht="24" customHeight="1" spans="3:8">
      <c r="C109" s="80"/>
      <c r="D109" s="81"/>
      <c r="E109" s="81"/>
      <c r="F109" s="81"/>
      <c r="G109" s="81"/>
      <c r="H109" s="82"/>
    </row>
  </sheetData>
  <sheetProtection selectLockedCells="1" selectUnlockedCells="1"/>
  <mergeCells count="9">
    <mergeCell ref="A2:I2"/>
    <mergeCell ref="G3:H3"/>
    <mergeCell ref="D4:F4"/>
    <mergeCell ref="G4:H4"/>
    <mergeCell ref="A27:I27"/>
    <mergeCell ref="A4:A5"/>
    <mergeCell ref="B4:B5"/>
    <mergeCell ref="C4:C5"/>
    <mergeCell ref="I4:I5"/>
  </mergeCells>
  <conditionalFormatting sqref="C10">
    <cfRule type="duplicateValues" dxfId="0" priority="4"/>
  </conditionalFormatting>
  <conditionalFormatting sqref="C11">
    <cfRule type="duplicateValues" dxfId="0" priority="3"/>
  </conditionalFormatting>
  <conditionalFormatting sqref="C22">
    <cfRule type="duplicateValues" dxfId="0" priority="1"/>
  </conditionalFormatting>
  <conditionalFormatting sqref="C8:C9">
    <cfRule type="duplicateValues" dxfId="0" priority="5"/>
  </conditionalFormatting>
  <conditionalFormatting sqref="C14:C16">
    <cfRule type="duplicateValues" dxfId="0" priority="2"/>
  </conditionalFormatting>
  <conditionalFormatting sqref="C23:C26 C21">
    <cfRule type="duplicateValues" dxfId="0" priority="6"/>
  </conditionalFormatting>
  <pageMargins left="0.590203972313348" right="0.590203972313348" top="0.786707251090703" bottom="0.786707251090703" header="0.499937478012926" footer="0.499937478012926"/>
  <pageSetup paperSize="9" scale="84"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5"/>
  <sheetViews>
    <sheetView showZeros="0" view="pageBreakPreview" zoomScaleNormal="100" workbookViewId="0">
      <selection activeCell="A1" sqref="$A1:$XFD1048576"/>
    </sheetView>
  </sheetViews>
  <sheetFormatPr defaultColWidth="9" defaultRowHeight="13.5" outlineLevelCol="4"/>
  <cols>
    <col min="1" max="1" width="40.75" style="45" customWidth="1"/>
    <col min="2" max="2" width="12.25" style="45" customWidth="1"/>
    <col min="3" max="4" width="11.625" style="45" customWidth="1"/>
    <col min="5" max="5" width="7.75" style="45" customWidth="1"/>
    <col min="6" max="16384" width="9" style="45"/>
  </cols>
  <sheetData>
    <row r="1" s="68" customFormat="1" ht="24" customHeight="1" spans="1:1">
      <c r="A1" s="48" t="s">
        <v>1012</v>
      </c>
    </row>
    <row r="2" s="69" customFormat="1" ht="42" customHeight="1" spans="1:5">
      <c r="A2" s="49" t="s">
        <v>1013</v>
      </c>
      <c r="B2" s="49"/>
      <c r="C2" s="49"/>
      <c r="D2" s="49"/>
      <c r="E2" s="49"/>
    </row>
    <row r="3" s="70" customFormat="1" ht="27" customHeight="1" spans="1:5">
      <c r="A3" s="50" t="s">
        <v>4</v>
      </c>
      <c r="B3" s="50"/>
      <c r="C3" s="50"/>
      <c r="D3" s="50"/>
      <c r="E3" s="50"/>
    </row>
    <row r="4" s="45" customFormat="1" ht="25" customHeight="1" spans="1:5">
      <c r="A4" s="53" t="s">
        <v>939</v>
      </c>
      <c r="B4" s="53" t="s">
        <v>868</v>
      </c>
      <c r="C4" s="53" t="s">
        <v>907</v>
      </c>
      <c r="D4" s="53" t="s">
        <v>908</v>
      </c>
      <c r="E4" s="53" t="s">
        <v>1014</v>
      </c>
    </row>
    <row r="5" s="71" customFormat="1" ht="24" customHeight="1" spans="1:5">
      <c r="A5" s="72" t="s">
        <v>1015</v>
      </c>
      <c r="B5" s="73" t="s">
        <v>869</v>
      </c>
      <c r="C5" s="74">
        <f>C6+C7</f>
        <v>1079124</v>
      </c>
      <c r="D5" s="74">
        <f>D6+D7</f>
        <v>1079124</v>
      </c>
      <c r="E5" s="74"/>
    </row>
    <row r="6" s="45" customFormat="1" ht="24" customHeight="1" spans="1:5">
      <c r="A6" s="64" t="s">
        <v>1016</v>
      </c>
      <c r="B6" s="53" t="s">
        <v>870</v>
      </c>
      <c r="C6" s="32">
        <v>149775</v>
      </c>
      <c r="D6" s="32">
        <v>149775</v>
      </c>
      <c r="E6" s="75"/>
    </row>
    <row r="7" s="45" customFormat="1" ht="24" customHeight="1" spans="1:5">
      <c r="A7" s="64" t="s">
        <v>1017</v>
      </c>
      <c r="B7" s="53" t="s">
        <v>871</v>
      </c>
      <c r="C7" s="33">
        <v>929349</v>
      </c>
      <c r="D7" s="33">
        <v>929349</v>
      </c>
      <c r="E7" s="75"/>
    </row>
    <row r="8" s="71" customFormat="1" ht="24" customHeight="1" spans="1:5">
      <c r="A8" s="72" t="s">
        <v>1018</v>
      </c>
      <c r="B8" s="73" t="s">
        <v>872</v>
      </c>
      <c r="C8" s="74">
        <f>C9+C10</f>
        <v>0</v>
      </c>
      <c r="D8" s="74"/>
      <c r="E8" s="74"/>
    </row>
    <row r="9" s="45" customFormat="1" ht="24" customHeight="1" spans="1:5">
      <c r="A9" s="64" t="s">
        <v>1016</v>
      </c>
      <c r="B9" s="53" t="s">
        <v>873</v>
      </c>
      <c r="C9" s="75"/>
      <c r="D9" s="75"/>
      <c r="E9" s="75"/>
    </row>
    <row r="10" s="45" customFormat="1" ht="24" customHeight="1" spans="1:5">
      <c r="A10" s="64" t="s">
        <v>1017</v>
      </c>
      <c r="B10" s="53" t="s">
        <v>874</v>
      </c>
      <c r="C10" s="75"/>
      <c r="D10" s="75"/>
      <c r="E10" s="75"/>
    </row>
    <row r="11" s="45" customFormat="1" ht="42" customHeight="1" spans="1:5">
      <c r="A11" s="66" t="s">
        <v>1019</v>
      </c>
      <c r="B11" s="66"/>
      <c r="C11" s="66"/>
      <c r="D11" s="66"/>
      <c r="E11" s="66"/>
    </row>
    <row r="12" s="45" customFormat="1" ht="24" customHeight="1"/>
    <row r="13" s="45" customFormat="1" ht="24" customHeight="1"/>
    <row r="14" s="45" customFormat="1" ht="24" customHeight="1"/>
    <row r="15" s="45" customFormat="1" ht="24" customHeight="1"/>
    <row r="16" s="45" customFormat="1" ht="24" customHeight="1"/>
    <row r="17" s="45" customFormat="1" ht="24" customHeight="1"/>
    <row r="18" s="45" customFormat="1" ht="24" customHeight="1"/>
    <row r="19" s="45" customFormat="1" ht="24" customHeight="1"/>
    <row r="20" s="45" customFormat="1" ht="24" customHeight="1"/>
    <row r="21" s="45" customFormat="1" ht="24" customHeight="1"/>
    <row r="22" s="45" customFormat="1" ht="24" customHeight="1"/>
    <row r="23" s="45" customFormat="1" ht="24" customHeight="1"/>
    <row r="24" s="45" customFormat="1" ht="24" customHeight="1"/>
    <row r="25" s="45" customFormat="1" ht="24" customHeight="1"/>
    <row r="26" s="45" customFormat="1" ht="24" customHeight="1"/>
    <row r="27" s="45" customFormat="1" ht="24" customHeight="1"/>
    <row r="28" s="45" customFormat="1" ht="24" customHeight="1"/>
    <row r="29" s="45" customFormat="1" ht="24" customHeight="1"/>
    <row r="30" s="45" customFormat="1" ht="24" customHeight="1"/>
    <row r="31" s="45" customFormat="1" ht="24" customHeight="1"/>
    <row r="32" s="45" customFormat="1" ht="24" customHeight="1"/>
    <row r="33" s="45" customFormat="1" ht="24" customHeight="1"/>
    <row r="34" s="45" customFormat="1" ht="24" customHeight="1"/>
    <row r="35" s="45" customFormat="1" ht="24" customHeight="1"/>
    <row r="36" s="45" customFormat="1" ht="24" customHeight="1"/>
    <row r="37" s="45" customFormat="1" ht="24" customHeight="1"/>
    <row r="38" s="45" customFormat="1" ht="24" customHeight="1"/>
    <row r="39" s="45" customFormat="1" ht="24" customHeight="1"/>
    <row r="40" s="45" customFormat="1" ht="24" customHeight="1"/>
    <row r="41" s="45" customFormat="1" ht="24" customHeight="1"/>
    <row r="42" s="45" customFormat="1" ht="24" customHeight="1"/>
    <row r="43" s="45" customFormat="1" ht="24" customHeight="1"/>
    <row r="44" s="45" customFormat="1" ht="24" customHeight="1"/>
    <row r="45" s="45" customFormat="1" ht="24" customHeight="1"/>
    <row r="46" s="45" customFormat="1" ht="24" customHeight="1"/>
    <row r="47" s="45" customFormat="1" ht="24" customHeight="1"/>
    <row r="48" s="45" customFormat="1" ht="24" customHeight="1"/>
    <row r="49" s="45" customFormat="1" ht="24" customHeight="1"/>
    <row r="50" s="45" customFormat="1" ht="24" customHeight="1"/>
    <row r="51" s="45" customFormat="1" ht="24" customHeight="1"/>
    <row r="52" s="45" customFormat="1" ht="24" customHeight="1"/>
    <row r="53" s="45" customFormat="1" ht="24" customHeight="1"/>
    <row r="54" s="45" customFormat="1" ht="24" customHeight="1"/>
    <row r="55" s="45" customFormat="1" ht="24" customHeight="1"/>
    <row r="56" s="45" customFormat="1" ht="24" customHeight="1"/>
    <row r="57" s="45" customFormat="1" ht="24" customHeight="1"/>
    <row r="58" s="45" customFormat="1" ht="24" customHeight="1"/>
    <row r="59" s="45" customFormat="1" ht="24" customHeight="1"/>
    <row r="60" s="45" customFormat="1" ht="24" customHeight="1"/>
    <row r="61" s="45" customFormat="1" ht="24" customHeight="1"/>
    <row r="62" s="45" customFormat="1" ht="24" customHeight="1"/>
    <row r="63" s="45" customFormat="1" ht="24" customHeight="1"/>
    <row r="64" s="45" customFormat="1" ht="24" customHeight="1"/>
    <row r="65" s="45" customFormat="1" ht="24" customHeight="1"/>
    <row r="66" s="45" customFormat="1" ht="24" customHeight="1"/>
    <row r="67" s="45" customFormat="1" ht="24" customHeight="1"/>
    <row r="68" s="45" customFormat="1" ht="24" customHeight="1"/>
    <row r="69" s="45" customFormat="1" ht="24" customHeight="1"/>
    <row r="70" s="45" customFormat="1" ht="24" customHeight="1"/>
    <row r="71" s="45" customFormat="1" ht="24" customHeight="1"/>
    <row r="72" s="45" customFormat="1" ht="24" customHeight="1"/>
    <row r="73" s="45" customFormat="1" ht="24" customHeight="1"/>
    <row r="74" s="45" customFormat="1" ht="24" customHeight="1"/>
    <row r="75" s="45" customFormat="1" ht="24" customHeight="1"/>
    <row r="76" s="45" customFormat="1" ht="24" customHeight="1"/>
    <row r="77" s="45" customFormat="1" ht="24" customHeight="1"/>
    <row r="78" s="45" customFormat="1" ht="24" customHeight="1"/>
    <row r="79" s="45" customFormat="1" ht="24" customHeight="1"/>
    <row r="80" s="45" customFormat="1" ht="24" customHeight="1"/>
    <row r="81" s="45" customFormat="1" ht="24" customHeight="1"/>
    <row r="82" s="45" customFormat="1" ht="24" customHeight="1"/>
    <row r="83" s="45" customFormat="1" ht="24" customHeight="1"/>
    <row r="84" s="45" customFormat="1" ht="24" customHeight="1"/>
    <row r="85" s="45" customFormat="1" ht="24" customHeight="1"/>
    <row r="86" s="45" customFormat="1" ht="24" customHeight="1"/>
    <row r="87" s="45" customFormat="1" ht="24" customHeight="1"/>
    <row r="88" s="45" customFormat="1" ht="24" customHeight="1"/>
    <row r="89" s="45" customFormat="1" ht="24" customHeight="1"/>
    <row r="90" s="45" customFormat="1" ht="24" customHeight="1"/>
    <row r="91" s="45" customFormat="1" ht="24" customHeight="1"/>
    <row r="92" s="45" customFormat="1" ht="24" customHeight="1"/>
    <row r="93" s="45" customFormat="1" ht="24" customHeight="1"/>
    <row r="94" s="45" customFormat="1" ht="24" customHeight="1"/>
    <row r="95" s="45" customFormat="1" ht="24" customHeight="1"/>
  </sheetData>
  <mergeCells count="3">
    <mergeCell ref="A2:E2"/>
    <mergeCell ref="A3:E3"/>
    <mergeCell ref="A11:E11"/>
  </mergeCells>
  <pageMargins left="0.590203972313348" right="0.590203972313348" top="0.786707251090703" bottom="0.786707251090703" header="0.499937478012926" footer="0.499937478012926"/>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3"/>
  <sheetViews>
    <sheetView showZeros="0" view="pageBreakPreview" zoomScaleNormal="100" workbookViewId="0">
      <selection activeCell="A1" sqref="$A1:$XFD1048576"/>
    </sheetView>
  </sheetViews>
  <sheetFormatPr defaultColWidth="9" defaultRowHeight="13.5" outlineLevelCol="5"/>
  <cols>
    <col min="1" max="1" width="12.125" style="46" customWidth="1"/>
    <col min="2" max="2" width="24.625" style="47" customWidth="1"/>
    <col min="3" max="3" width="22" style="46" customWidth="1"/>
    <col min="4" max="4" width="15.625" style="46" customWidth="1"/>
    <col min="5" max="6" width="12.625" style="46" customWidth="1"/>
    <col min="7" max="16384" width="9" style="45"/>
  </cols>
  <sheetData>
    <row r="1" s="40" customFormat="1" ht="24" customHeight="1" spans="1:2">
      <c r="A1" s="40" t="s">
        <v>1020</v>
      </c>
      <c r="B1" s="48"/>
    </row>
    <row r="2" s="41" customFormat="1" ht="42" customHeight="1" spans="1:6">
      <c r="A2" s="49" t="s">
        <v>1021</v>
      </c>
      <c r="B2" s="49"/>
      <c r="C2" s="49"/>
      <c r="D2" s="49"/>
      <c r="E2" s="49"/>
      <c r="F2" s="49"/>
    </row>
    <row r="3" s="42" customFormat="1" ht="27" customHeight="1" spans="2:6">
      <c r="B3" s="50"/>
      <c r="C3" s="50"/>
      <c r="D3" s="50"/>
      <c r="E3" s="50"/>
      <c r="F3" s="51" t="s">
        <v>4</v>
      </c>
    </row>
    <row r="4" s="43" customFormat="1" ht="40" customHeight="1" spans="1:6">
      <c r="A4" s="52" t="s">
        <v>951</v>
      </c>
      <c r="B4" s="53" t="s">
        <v>534</v>
      </c>
      <c r="C4" s="53" t="s">
        <v>1022</v>
      </c>
      <c r="D4" s="53" t="s">
        <v>1023</v>
      </c>
      <c r="E4" s="53" t="s">
        <v>1024</v>
      </c>
      <c r="F4" s="53" t="s">
        <v>1025</v>
      </c>
    </row>
    <row r="5" s="43" customFormat="1" ht="40" customHeight="1" spans="1:6">
      <c r="A5" s="52"/>
      <c r="B5" s="53"/>
      <c r="C5" s="53"/>
      <c r="D5" s="53"/>
      <c r="E5" s="53"/>
      <c r="F5" s="54">
        <f>SUM(F6:F15)</f>
        <v>17320</v>
      </c>
    </row>
    <row r="6" s="44" customFormat="1" ht="65" customHeight="1" spans="1:6">
      <c r="A6" s="55" t="s">
        <v>1026</v>
      </c>
      <c r="B6" s="56" t="s">
        <v>1027</v>
      </c>
      <c r="C6" s="57"/>
      <c r="D6" s="58"/>
      <c r="E6" s="59" t="s">
        <v>956</v>
      </c>
      <c r="F6" s="60">
        <v>2500</v>
      </c>
    </row>
    <row r="7" s="44" customFormat="1" ht="65" customHeight="1" spans="1:6">
      <c r="A7" s="56" t="s">
        <v>1028</v>
      </c>
      <c r="B7" s="61" t="s">
        <v>1029</v>
      </c>
      <c r="C7" s="57"/>
      <c r="D7" s="58"/>
      <c r="E7" s="59" t="s">
        <v>956</v>
      </c>
      <c r="F7" s="60">
        <v>700</v>
      </c>
    </row>
    <row r="8" s="44" customFormat="1" ht="65" customHeight="1" spans="1:6">
      <c r="A8" s="56" t="s">
        <v>1028</v>
      </c>
      <c r="B8" s="61" t="s">
        <v>1030</v>
      </c>
      <c r="C8" s="57"/>
      <c r="D8" s="58"/>
      <c r="E8" s="59" t="s">
        <v>956</v>
      </c>
      <c r="F8" s="60">
        <v>200</v>
      </c>
    </row>
    <row r="9" s="44" customFormat="1" ht="65" customHeight="1" spans="1:6">
      <c r="A9" s="56" t="s">
        <v>1028</v>
      </c>
      <c r="B9" s="61" t="s">
        <v>1031</v>
      </c>
      <c r="C9" s="57"/>
      <c r="D9" s="58"/>
      <c r="E9" s="59" t="s">
        <v>956</v>
      </c>
      <c r="F9" s="60">
        <v>400</v>
      </c>
    </row>
    <row r="10" s="44" customFormat="1" ht="65" customHeight="1" spans="1:6">
      <c r="A10" s="55" t="s">
        <v>1026</v>
      </c>
      <c r="B10" s="61" t="s">
        <v>1032</v>
      </c>
      <c r="C10" s="57"/>
      <c r="D10" s="58"/>
      <c r="E10" s="59" t="s">
        <v>957</v>
      </c>
      <c r="F10" s="60">
        <v>2920</v>
      </c>
    </row>
    <row r="11" s="44" customFormat="1" ht="54" customHeight="1" spans="1:6">
      <c r="A11" s="59" t="s">
        <v>1028</v>
      </c>
      <c r="B11" s="57" t="s">
        <v>980</v>
      </c>
      <c r="C11" s="62"/>
      <c r="D11" s="62"/>
      <c r="E11" s="59" t="s">
        <v>957</v>
      </c>
      <c r="F11" s="63">
        <v>2600</v>
      </c>
    </row>
    <row r="12" s="44" customFormat="1" ht="50" customHeight="1" spans="1:6">
      <c r="A12" s="59" t="s">
        <v>1028</v>
      </c>
      <c r="B12" s="57" t="s">
        <v>1033</v>
      </c>
      <c r="C12" s="62"/>
      <c r="D12" s="62"/>
      <c r="E12" s="59" t="s">
        <v>957</v>
      </c>
      <c r="F12" s="63">
        <v>2000</v>
      </c>
    </row>
    <row r="13" s="44" customFormat="1" ht="34" customHeight="1" spans="1:6">
      <c r="A13" s="59" t="s">
        <v>1028</v>
      </c>
      <c r="B13" s="57" t="s">
        <v>966</v>
      </c>
      <c r="C13" s="62"/>
      <c r="D13" s="62"/>
      <c r="E13" s="59" t="s">
        <v>957</v>
      </c>
      <c r="F13" s="63">
        <v>6000</v>
      </c>
    </row>
    <row r="14" s="44" customFormat="1" ht="34" customHeight="1" spans="1:6">
      <c r="A14" s="52"/>
      <c r="B14" s="58"/>
      <c r="C14" s="62"/>
      <c r="D14" s="62"/>
      <c r="E14" s="52"/>
      <c r="F14" s="64"/>
    </row>
    <row r="15" s="44" customFormat="1" ht="34" customHeight="1" spans="1:6">
      <c r="A15" s="65"/>
      <c r="B15" s="58"/>
      <c r="C15" s="62"/>
      <c r="D15" s="62"/>
      <c r="E15" s="52"/>
      <c r="F15" s="64"/>
    </row>
    <row r="16" s="45" customFormat="1" ht="45" customHeight="1" spans="1:6">
      <c r="A16" s="66" t="s">
        <v>1034</v>
      </c>
      <c r="B16" s="66"/>
      <c r="C16" s="66"/>
      <c r="D16" s="66"/>
      <c r="E16" s="66"/>
      <c r="F16" s="66"/>
    </row>
    <row r="17" s="45" customFormat="1" ht="24" customHeight="1" spans="1:6">
      <c r="A17" s="67" t="s">
        <v>1035</v>
      </c>
      <c r="B17" s="67"/>
      <c r="C17" s="67"/>
      <c r="D17" s="46"/>
      <c r="E17" s="46"/>
      <c r="F17" s="46"/>
    </row>
    <row r="18" s="45" customFormat="1" ht="24" customHeight="1" spans="1:6">
      <c r="A18" s="46"/>
      <c r="B18" s="47"/>
      <c r="C18" s="46"/>
      <c r="D18" s="46"/>
      <c r="E18" s="46"/>
      <c r="F18" s="46"/>
    </row>
    <row r="19" s="45" customFormat="1" ht="24" customHeight="1" spans="1:6">
      <c r="A19" s="46"/>
      <c r="B19" s="47"/>
      <c r="C19" s="46"/>
      <c r="D19" s="46"/>
      <c r="E19" s="46"/>
      <c r="F19" s="46"/>
    </row>
    <row r="20" s="45" customFormat="1" ht="24" customHeight="1" spans="1:6">
      <c r="A20" s="46"/>
      <c r="B20" s="47"/>
      <c r="C20" s="46"/>
      <c r="D20" s="46"/>
      <c r="E20" s="46"/>
      <c r="F20" s="46"/>
    </row>
    <row r="21" s="45" customFormat="1" ht="24" customHeight="1" spans="1:6">
      <c r="A21" s="46"/>
      <c r="B21" s="47"/>
      <c r="C21" s="46"/>
      <c r="D21" s="46"/>
      <c r="E21" s="46"/>
      <c r="F21" s="46"/>
    </row>
    <row r="22" s="45" customFormat="1" ht="24" customHeight="1" spans="1:6">
      <c r="A22" s="46"/>
      <c r="B22" s="47"/>
      <c r="C22" s="46"/>
      <c r="D22" s="46"/>
      <c r="E22" s="46"/>
      <c r="F22" s="46"/>
    </row>
    <row r="23" s="45" customFormat="1" ht="24" customHeight="1" spans="1:6">
      <c r="A23" s="46"/>
      <c r="B23" s="47"/>
      <c r="C23" s="46"/>
      <c r="D23" s="46"/>
      <c r="E23" s="46"/>
      <c r="F23" s="46"/>
    </row>
    <row r="24" s="45" customFormat="1" ht="24" customHeight="1" spans="1:6">
      <c r="A24" s="46"/>
      <c r="B24" s="47"/>
      <c r="C24" s="46"/>
      <c r="D24" s="46"/>
      <c r="E24" s="46"/>
      <c r="F24" s="46"/>
    </row>
    <row r="25" s="45" customFormat="1" ht="24" customHeight="1" spans="1:6">
      <c r="A25" s="46"/>
      <c r="B25" s="47"/>
      <c r="C25" s="46"/>
      <c r="D25" s="46"/>
      <c r="E25" s="46"/>
      <c r="F25" s="46"/>
    </row>
    <row r="26" s="45" customFormat="1" ht="24" customHeight="1" spans="1:6">
      <c r="A26" s="46"/>
      <c r="B26" s="47"/>
      <c r="C26" s="46"/>
      <c r="D26" s="46"/>
      <c r="E26" s="46"/>
      <c r="F26" s="46"/>
    </row>
    <row r="27" s="45" customFormat="1" ht="24" customHeight="1" spans="1:6">
      <c r="A27" s="46"/>
      <c r="B27" s="47"/>
      <c r="C27" s="46"/>
      <c r="D27" s="46"/>
      <c r="E27" s="46"/>
      <c r="F27" s="46"/>
    </row>
    <row r="28" s="45" customFormat="1" ht="24" customHeight="1" spans="1:6">
      <c r="A28" s="46"/>
      <c r="B28" s="47"/>
      <c r="C28" s="46"/>
      <c r="D28" s="46"/>
      <c r="E28" s="46"/>
      <c r="F28" s="46"/>
    </row>
    <row r="29" s="45" customFormat="1" ht="24" customHeight="1" spans="1:6">
      <c r="A29" s="46"/>
      <c r="B29" s="47"/>
      <c r="C29" s="46"/>
      <c r="D29" s="46"/>
      <c r="E29" s="46"/>
      <c r="F29" s="46"/>
    </row>
    <row r="30" s="45" customFormat="1" ht="24" customHeight="1" spans="1:6">
      <c r="A30" s="46"/>
      <c r="B30" s="47"/>
      <c r="C30" s="46"/>
      <c r="D30" s="46"/>
      <c r="E30" s="46"/>
      <c r="F30" s="46"/>
    </row>
    <row r="31" s="45" customFormat="1" ht="24" customHeight="1" spans="1:6">
      <c r="A31" s="46"/>
      <c r="B31" s="47"/>
      <c r="C31" s="46"/>
      <c r="D31" s="46"/>
      <c r="E31" s="46"/>
      <c r="F31" s="46"/>
    </row>
    <row r="32" s="45" customFormat="1" ht="24" customHeight="1" spans="1:6">
      <c r="A32" s="46"/>
      <c r="B32" s="47"/>
      <c r="C32" s="46"/>
      <c r="D32" s="46"/>
      <c r="E32" s="46"/>
      <c r="F32" s="46"/>
    </row>
    <row r="33" s="45" customFormat="1" ht="24" customHeight="1" spans="1:6">
      <c r="A33" s="46"/>
      <c r="B33" s="47"/>
      <c r="C33" s="46"/>
      <c r="D33" s="46"/>
      <c r="E33" s="46"/>
      <c r="F33" s="46"/>
    </row>
    <row r="34" s="45" customFormat="1" ht="24" customHeight="1" spans="1:6">
      <c r="A34" s="46"/>
      <c r="B34" s="47"/>
      <c r="C34" s="46"/>
      <c r="D34" s="46"/>
      <c r="E34" s="46"/>
      <c r="F34" s="46"/>
    </row>
    <row r="35" s="45" customFormat="1" ht="24" customHeight="1" spans="1:6">
      <c r="A35" s="46"/>
      <c r="B35" s="47"/>
      <c r="C35" s="46"/>
      <c r="D35" s="46"/>
      <c r="E35" s="46"/>
      <c r="F35" s="46"/>
    </row>
    <row r="36" s="45" customFormat="1" ht="24" customHeight="1" spans="1:6">
      <c r="A36" s="46"/>
      <c r="B36" s="47"/>
      <c r="C36" s="46"/>
      <c r="D36" s="46"/>
      <c r="E36" s="46"/>
      <c r="F36" s="46"/>
    </row>
    <row r="37" s="45" customFormat="1" ht="24" customHeight="1" spans="1:6">
      <c r="A37" s="46"/>
      <c r="B37" s="47"/>
      <c r="C37" s="46"/>
      <c r="D37" s="46"/>
      <c r="E37" s="46"/>
      <c r="F37" s="46"/>
    </row>
    <row r="38" s="45" customFormat="1" ht="24" customHeight="1" spans="1:6">
      <c r="A38" s="46"/>
      <c r="B38" s="47"/>
      <c r="C38" s="46"/>
      <c r="D38" s="46"/>
      <c r="E38" s="46"/>
      <c r="F38" s="46"/>
    </row>
    <row r="39" s="45" customFormat="1" ht="24" customHeight="1" spans="1:6">
      <c r="A39" s="46"/>
      <c r="B39" s="47"/>
      <c r="C39" s="46"/>
      <c r="D39" s="46"/>
      <c r="E39" s="46"/>
      <c r="F39" s="46"/>
    </row>
    <row r="40" s="45" customFormat="1" ht="24" customHeight="1" spans="1:6">
      <c r="A40" s="46"/>
      <c r="B40" s="47"/>
      <c r="C40" s="46"/>
      <c r="D40" s="46"/>
      <c r="E40" s="46"/>
      <c r="F40" s="46"/>
    </row>
    <row r="41" s="45" customFormat="1" ht="24" customHeight="1" spans="1:6">
      <c r="A41" s="46"/>
      <c r="B41" s="47"/>
      <c r="C41" s="46"/>
      <c r="D41" s="46"/>
      <c r="E41" s="46"/>
      <c r="F41" s="46"/>
    </row>
    <row r="42" s="45" customFormat="1" ht="24" customHeight="1" spans="1:6">
      <c r="A42" s="46"/>
      <c r="B42" s="47"/>
      <c r="C42" s="46"/>
      <c r="D42" s="46"/>
      <c r="E42" s="46"/>
      <c r="F42" s="46"/>
    </row>
    <row r="43" s="45" customFormat="1" ht="24" customHeight="1" spans="1:6">
      <c r="A43" s="46"/>
      <c r="B43" s="47"/>
      <c r="C43" s="46"/>
      <c r="D43" s="46"/>
      <c r="E43" s="46"/>
      <c r="F43" s="46"/>
    </row>
    <row r="44" s="45" customFormat="1" ht="24" customHeight="1" spans="1:6">
      <c r="A44" s="46"/>
      <c r="B44" s="47"/>
      <c r="C44" s="46"/>
      <c r="D44" s="46"/>
      <c r="E44" s="46"/>
      <c r="F44" s="46"/>
    </row>
    <row r="45" s="45" customFormat="1" ht="24" customHeight="1" spans="1:6">
      <c r="A45" s="46"/>
      <c r="B45" s="47"/>
      <c r="C45" s="46"/>
      <c r="D45" s="46"/>
      <c r="E45" s="46"/>
      <c r="F45" s="46"/>
    </row>
    <row r="46" s="45" customFormat="1" ht="24" customHeight="1" spans="1:6">
      <c r="A46" s="46"/>
      <c r="B46" s="47"/>
      <c r="C46" s="46"/>
      <c r="D46" s="46"/>
      <c r="E46" s="46"/>
      <c r="F46" s="46"/>
    </row>
    <row r="47" s="45" customFormat="1" ht="24" customHeight="1" spans="1:6">
      <c r="A47" s="46"/>
      <c r="B47" s="47"/>
      <c r="C47" s="46"/>
      <c r="D47" s="46"/>
      <c r="E47" s="46"/>
      <c r="F47" s="46"/>
    </row>
    <row r="48" s="45" customFormat="1" ht="24" customHeight="1" spans="1:6">
      <c r="A48" s="46"/>
      <c r="B48" s="47"/>
      <c r="C48" s="46"/>
      <c r="D48" s="46"/>
      <c r="E48" s="46"/>
      <c r="F48" s="46"/>
    </row>
    <row r="49" s="45" customFormat="1" ht="24" customHeight="1" spans="1:6">
      <c r="A49" s="46"/>
      <c r="B49" s="47"/>
      <c r="C49" s="46"/>
      <c r="D49" s="46"/>
      <c r="E49" s="46"/>
      <c r="F49" s="46"/>
    </row>
    <row r="50" s="45" customFormat="1" ht="24" customHeight="1" spans="1:6">
      <c r="A50" s="46"/>
      <c r="B50" s="47"/>
      <c r="C50" s="46"/>
      <c r="D50" s="46"/>
      <c r="E50" s="46"/>
      <c r="F50" s="46"/>
    </row>
    <row r="51" s="45" customFormat="1" ht="24" customHeight="1" spans="1:6">
      <c r="A51" s="46"/>
      <c r="B51" s="47"/>
      <c r="C51" s="46"/>
      <c r="D51" s="46"/>
      <c r="E51" s="46"/>
      <c r="F51" s="46"/>
    </row>
    <row r="52" s="45" customFormat="1" ht="24" customHeight="1" spans="1:6">
      <c r="A52" s="46"/>
      <c r="B52" s="47"/>
      <c r="C52" s="46"/>
      <c r="D52" s="46"/>
      <c r="E52" s="46"/>
      <c r="F52" s="46"/>
    </row>
    <row r="53" s="45" customFormat="1" ht="24" customHeight="1" spans="1:6">
      <c r="A53" s="46"/>
      <c r="B53" s="47"/>
      <c r="C53" s="46"/>
      <c r="D53" s="46"/>
      <c r="E53" s="46"/>
      <c r="F53" s="46"/>
    </row>
    <row r="54" s="45" customFormat="1" ht="24" customHeight="1" spans="1:6">
      <c r="A54" s="46"/>
      <c r="B54" s="47"/>
      <c r="C54" s="46"/>
      <c r="D54" s="46"/>
      <c r="E54" s="46"/>
      <c r="F54" s="46"/>
    </row>
    <row r="55" s="45" customFormat="1" ht="24" customHeight="1" spans="1:6">
      <c r="A55" s="46"/>
      <c r="B55" s="47"/>
      <c r="C55" s="46"/>
      <c r="D55" s="46"/>
      <c r="E55" s="46"/>
      <c r="F55" s="46"/>
    </row>
    <row r="56" s="45" customFormat="1" ht="24" customHeight="1" spans="1:6">
      <c r="A56" s="46"/>
      <c r="B56" s="47"/>
      <c r="C56" s="46"/>
      <c r="D56" s="46"/>
      <c r="E56" s="46"/>
      <c r="F56" s="46"/>
    </row>
    <row r="57" s="45" customFormat="1" ht="24" customHeight="1" spans="1:6">
      <c r="A57" s="46"/>
      <c r="B57" s="47"/>
      <c r="C57" s="46"/>
      <c r="D57" s="46"/>
      <c r="E57" s="46"/>
      <c r="F57" s="46"/>
    </row>
    <row r="58" s="45" customFormat="1" ht="24" customHeight="1" spans="1:6">
      <c r="A58" s="46"/>
      <c r="B58" s="47"/>
      <c r="C58" s="46"/>
      <c r="D58" s="46"/>
      <c r="E58" s="46"/>
      <c r="F58" s="46"/>
    </row>
    <row r="59" s="45" customFormat="1" ht="24" customHeight="1" spans="1:6">
      <c r="A59" s="46"/>
      <c r="B59" s="47"/>
      <c r="C59" s="46"/>
      <c r="D59" s="46"/>
      <c r="E59" s="46"/>
      <c r="F59" s="46"/>
    </row>
    <row r="60" s="45" customFormat="1" ht="24" customHeight="1" spans="1:6">
      <c r="A60" s="46"/>
      <c r="B60" s="47"/>
      <c r="C60" s="46"/>
      <c r="D60" s="46"/>
      <c r="E60" s="46"/>
      <c r="F60" s="46"/>
    </row>
    <row r="61" s="45" customFormat="1" ht="24" customHeight="1" spans="1:6">
      <c r="A61" s="46"/>
      <c r="B61" s="47"/>
      <c r="C61" s="46"/>
      <c r="D61" s="46"/>
      <c r="E61" s="46"/>
      <c r="F61" s="46"/>
    </row>
    <row r="62" s="45" customFormat="1" ht="24" customHeight="1" spans="1:6">
      <c r="A62" s="46"/>
      <c r="B62" s="47"/>
      <c r="C62" s="46"/>
      <c r="D62" s="46"/>
      <c r="E62" s="46"/>
      <c r="F62" s="46"/>
    </row>
    <row r="63" s="45" customFormat="1" ht="24" customHeight="1" spans="1:6">
      <c r="A63" s="46"/>
      <c r="B63" s="47"/>
      <c r="C63" s="46"/>
      <c r="D63" s="46"/>
      <c r="E63" s="46"/>
      <c r="F63" s="46"/>
    </row>
    <row r="64" s="45" customFormat="1" ht="24" customHeight="1" spans="1:6">
      <c r="A64" s="46"/>
      <c r="B64" s="47"/>
      <c r="C64" s="46"/>
      <c r="D64" s="46"/>
      <c r="E64" s="46"/>
      <c r="F64" s="46"/>
    </row>
    <row r="65" s="45" customFormat="1" ht="24" customHeight="1" spans="1:6">
      <c r="A65" s="46"/>
      <c r="B65" s="47"/>
      <c r="C65" s="46"/>
      <c r="D65" s="46"/>
      <c r="E65" s="46"/>
      <c r="F65" s="46"/>
    </row>
    <row r="66" s="45" customFormat="1" ht="24" customHeight="1" spans="1:6">
      <c r="A66" s="46"/>
      <c r="B66" s="47"/>
      <c r="C66" s="46"/>
      <c r="D66" s="46"/>
      <c r="E66" s="46"/>
      <c r="F66" s="46"/>
    </row>
    <row r="67" s="45" customFormat="1" ht="24" customHeight="1" spans="1:6">
      <c r="A67" s="46"/>
      <c r="B67" s="47"/>
      <c r="C67" s="46"/>
      <c r="D67" s="46"/>
      <c r="E67" s="46"/>
      <c r="F67" s="46"/>
    </row>
    <row r="68" s="45" customFormat="1" ht="24" customHeight="1" spans="1:6">
      <c r="A68" s="46"/>
      <c r="B68" s="47"/>
      <c r="C68" s="46"/>
      <c r="D68" s="46"/>
      <c r="E68" s="46"/>
      <c r="F68" s="46"/>
    </row>
    <row r="69" s="45" customFormat="1" ht="24" customHeight="1" spans="1:6">
      <c r="A69" s="46"/>
      <c r="B69" s="47"/>
      <c r="C69" s="46"/>
      <c r="D69" s="46"/>
      <c r="E69" s="46"/>
      <c r="F69" s="46"/>
    </row>
    <row r="70" s="45" customFormat="1" ht="24" customHeight="1" spans="1:6">
      <c r="A70" s="46"/>
      <c r="B70" s="47"/>
      <c r="C70" s="46"/>
      <c r="D70" s="46"/>
      <c r="E70" s="46"/>
      <c r="F70" s="46"/>
    </row>
    <row r="71" s="45" customFormat="1" ht="24" customHeight="1" spans="1:6">
      <c r="A71" s="46"/>
      <c r="B71" s="47"/>
      <c r="C71" s="46"/>
      <c r="D71" s="46"/>
      <c r="E71" s="46"/>
      <c r="F71" s="46"/>
    </row>
    <row r="72" s="45" customFormat="1" ht="24" customHeight="1" spans="1:6">
      <c r="A72" s="46"/>
      <c r="B72" s="47"/>
      <c r="C72" s="46"/>
      <c r="D72" s="46"/>
      <c r="E72" s="46"/>
      <c r="F72" s="46"/>
    </row>
    <row r="73" s="45" customFormat="1" ht="24" customHeight="1" spans="1:6">
      <c r="A73" s="46"/>
      <c r="B73" s="47"/>
      <c r="C73" s="46"/>
      <c r="D73" s="46"/>
      <c r="E73" s="46"/>
      <c r="F73" s="46"/>
    </row>
    <row r="74" s="45" customFormat="1" ht="24" customHeight="1" spans="1:6">
      <c r="A74" s="46"/>
      <c r="B74" s="47"/>
      <c r="C74" s="46"/>
      <c r="D74" s="46"/>
      <c r="E74" s="46"/>
      <c r="F74" s="46"/>
    </row>
    <row r="75" s="45" customFormat="1" ht="24" customHeight="1" spans="1:6">
      <c r="A75" s="46"/>
      <c r="B75" s="47"/>
      <c r="C75" s="46"/>
      <c r="D75" s="46"/>
      <c r="E75" s="46"/>
      <c r="F75" s="46"/>
    </row>
    <row r="76" s="45" customFormat="1" ht="24" customHeight="1" spans="1:6">
      <c r="A76" s="46"/>
      <c r="B76" s="47"/>
      <c r="C76" s="46"/>
      <c r="D76" s="46"/>
      <c r="E76" s="46"/>
      <c r="F76" s="46"/>
    </row>
    <row r="77" s="45" customFormat="1" ht="24" customHeight="1" spans="1:6">
      <c r="A77" s="46"/>
      <c r="B77" s="47"/>
      <c r="C77" s="46"/>
      <c r="D77" s="46"/>
      <c r="E77" s="46"/>
      <c r="F77" s="46"/>
    </row>
    <row r="78" s="45" customFormat="1" ht="24" customHeight="1" spans="1:6">
      <c r="A78" s="46"/>
      <c r="B78" s="47"/>
      <c r="C78" s="46"/>
      <c r="D78" s="46"/>
      <c r="E78" s="46"/>
      <c r="F78" s="46"/>
    </row>
    <row r="79" s="45" customFormat="1" ht="24" customHeight="1" spans="1:6">
      <c r="A79" s="46"/>
      <c r="B79" s="47"/>
      <c r="C79" s="46"/>
      <c r="D79" s="46"/>
      <c r="E79" s="46"/>
      <c r="F79" s="46"/>
    </row>
    <row r="80" s="45" customFormat="1" ht="24" customHeight="1" spans="1:6">
      <c r="A80" s="46"/>
      <c r="B80" s="47"/>
      <c r="C80" s="46"/>
      <c r="D80" s="46"/>
      <c r="E80" s="46"/>
      <c r="F80" s="46"/>
    </row>
    <row r="81" s="45" customFormat="1" ht="24" customHeight="1" spans="1:6">
      <c r="A81" s="46"/>
      <c r="B81" s="47"/>
      <c r="C81" s="46"/>
      <c r="D81" s="46"/>
      <c r="E81" s="46"/>
      <c r="F81" s="46"/>
    </row>
    <row r="82" s="45" customFormat="1" ht="24" customHeight="1" spans="1:6">
      <c r="A82" s="46"/>
      <c r="B82" s="47"/>
      <c r="C82" s="46"/>
      <c r="D82" s="46"/>
      <c r="E82" s="46"/>
      <c r="F82" s="46"/>
    </row>
    <row r="83" s="45" customFormat="1" ht="24" customHeight="1" spans="1:6">
      <c r="A83" s="46"/>
      <c r="B83" s="47"/>
      <c r="C83" s="46"/>
      <c r="D83" s="46"/>
      <c r="E83" s="46"/>
      <c r="F83" s="46"/>
    </row>
    <row r="84" s="45" customFormat="1" ht="24" customHeight="1" spans="1:6">
      <c r="A84" s="46"/>
      <c r="B84" s="47"/>
      <c r="C84" s="46"/>
      <c r="D84" s="46"/>
      <c r="E84" s="46"/>
      <c r="F84" s="46"/>
    </row>
    <row r="85" s="45" customFormat="1" ht="24" customHeight="1" spans="1:6">
      <c r="A85" s="46"/>
      <c r="B85" s="47"/>
      <c r="C85" s="46"/>
      <c r="D85" s="46"/>
      <c r="E85" s="46"/>
      <c r="F85" s="46"/>
    </row>
    <row r="86" s="45" customFormat="1" ht="24" customHeight="1" spans="1:6">
      <c r="A86" s="46"/>
      <c r="B86" s="47"/>
      <c r="C86" s="46"/>
      <c r="D86" s="46"/>
      <c r="E86" s="46"/>
      <c r="F86" s="46"/>
    </row>
    <row r="87" s="45" customFormat="1" ht="24" customHeight="1" spans="1:6">
      <c r="A87" s="46"/>
      <c r="B87" s="47"/>
      <c r="C87" s="46"/>
      <c r="D87" s="46"/>
      <c r="E87" s="46"/>
      <c r="F87" s="46"/>
    </row>
    <row r="88" s="45" customFormat="1" ht="24" customHeight="1" spans="1:6">
      <c r="A88" s="46"/>
      <c r="B88" s="47"/>
      <c r="C88" s="46"/>
      <c r="D88" s="46"/>
      <c r="E88" s="46"/>
      <c r="F88" s="46"/>
    </row>
    <row r="89" s="45" customFormat="1" ht="24" customHeight="1" spans="1:6">
      <c r="A89" s="46"/>
      <c r="B89" s="47"/>
      <c r="C89" s="46"/>
      <c r="D89" s="46"/>
      <c r="E89" s="46"/>
      <c r="F89" s="46"/>
    </row>
    <row r="90" s="45" customFormat="1" ht="24" customHeight="1" spans="1:6">
      <c r="A90" s="46"/>
      <c r="B90" s="47"/>
      <c r="C90" s="46"/>
      <c r="D90" s="46"/>
      <c r="E90" s="46"/>
      <c r="F90" s="46"/>
    </row>
    <row r="91" s="45" customFormat="1" ht="24" customHeight="1" spans="1:6">
      <c r="A91" s="46"/>
      <c r="B91" s="47"/>
      <c r="C91" s="46"/>
      <c r="D91" s="46"/>
      <c r="E91" s="46"/>
      <c r="F91" s="46"/>
    </row>
    <row r="92" s="45" customFormat="1" ht="24" customHeight="1" spans="1:6">
      <c r="A92" s="46"/>
      <c r="B92" s="47"/>
      <c r="C92" s="46"/>
      <c r="D92" s="46"/>
      <c r="E92" s="46"/>
      <c r="F92" s="46"/>
    </row>
    <row r="93" s="45" customFormat="1" ht="24" customHeight="1" spans="1:6">
      <c r="A93" s="46"/>
      <c r="B93" s="47"/>
      <c r="C93" s="46"/>
      <c r="D93" s="46"/>
      <c r="E93" s="46"/>
      <c r="F93" s="46"/>
    </row>
    <row r="94" s="45" customFormat="1" ht="24" customHeight="1" spans="1:6">
      <c r="A94" s="46"/>
      <c r="B94" s="47"/>
      <c r="C94" s="46"/>
      <c r="D94" s="46"/>
      <c r="E94" s="46"/>
      <c r="F94" s="46"/>
    </row>
    <row r="95" s="45" customFormat="1" ht="24" customHeight="1" spans="1:6">
      <c r="A95" s="46"/>
      <c r="B95" s="47"/>
      <c r="C95" s="46"/>
      <c r="D95" s="46"/>
      <c r="E95" s="46"/>
      <c r="F95" s="46"/>
    </row>
    <row r="96" s="45" customFormat="1" ht="24" customHeight="1" spans="1:6">
      <c r="A96" s="46"/>
      <c r="B96" s="47"/>
      <c r="C96" s="46"/>
      <c r="D96" s="46"/>
      <c r="E96" s="46"/>
      <c r="F96" s="46"/>
    </row>
    <row r="97" s="45" customFormat="1" ht="24" customHeight="1" spans="1:6">
      <c r="A97" s="46"/>
      <c r="B97" s="47"/>
      <c r="C97" s="46"/>
      <c r="D97" s="46"/>
      <c r="E97" s="46"/>
      <c r="F97" s="46"/>
    </row>
    <row r="98" s="45" customFormat="1" ht="24" customHeight="1" spans="1:6">
      <c r="A98" s="46"/>
      <c r="B98" s="47"/>
      <c r="C98" s="46"/>
      <c r="D98" s="46"/>
      <c r="E98" s="46"/>
      <c r="F98" s="46"/>
    </row>
    <row r="99" s="45" customFormat="1" ht="24" customHeight="1" spans="1:6">
      <c r="A99" s="46"/>
      <c r="B99" s="47"/>
      <c r="C99" s="46"/>
      <c r="D99" s="46"/>
      <c r="E99" s="46"/>
      <c r="F99" s="46"/>
    </row>
    <row r="100" s="45" customFormat="1" ht="24" customHeight="1" spans="1:6">
      <c r="A100" s="46"/>
      <c r="B100" s="47"/>
      <c r="C100" s="46"/>
      <c r="D100" s="46"/>
      <c r="E100" s="46"/>
      <c r="F100" s="46"/>
    </row>
    <row r="101" s="45" customFormat="1" ht="24" customHeight="1" spans="1:6">
      <c r="A101" s="46"/>
      <c r="B101" s="47"/>
      <c r="C101" s="46"/>
      <c r="D101" s="46"/>
      <c r="E101" s="46"/>
      <c r="F101" s="46"/>
    </row>
    <row r="102" s="45" customFormat="1" ht="24" customHeight="1" spans="1:6">
      <c r="A102" s="46"/>
      <c r="B102" s="47"/>
      <c r="C102" s="46"/>
      <c r="D102" s="46"/>
      <c r="E102" s="46"/>
      <c r="F102" s="46"/>
    </row>
    <row r="103" s="45" customFormat="1" ht="24" customHeight="1" spans="1:6">
      <c r="A103" s="46"/>
      <c r="B103" s="47"/>
      <c r="C103" s="46"/>
      <c r="D103" s="46"/>
      <c r="E103" s="46"/>
      <c r="F103" s="46"/>
    </row>
  </sheetData>
  <mergeCells count="3">
    <mergeCell ref="A2:F2"/>
    <mergeCell ref="A16:F16"/>
    <mergeCell ref="A17:C17"/>
  </mergeCells>
  <pageMargins left="0.590203972313348" right="0.590203972313348" top="0.786707251090703" bottom="0.786707251090703" header="0.499937478012926" footer="0.499937478012926"/>
  <pageSetup paperSize="9" scale="83"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workbookViewId="0">
      <selection activeCell="H16" sqref="H16"/>
    </sheetView>
  </sheetViews>
  <sheetFormatPr defaultColWidth="9" defaultRowHeight="13.5" outlineLevelCol="4"/>
  <cols>
    <col min="1" max="1" width="41" style="24" customWidth="1"/>
    <col min="2" max="2" width="10.375" style="24" customWidth="1"/>
    <col min="3" max="3" width="12.625" style="24" customWidth="1"/>
    <col min="4" max="4" width="12.75" style="24" customWidth="1"/>
    <col min="5" max="5" width="10.375" style="24" customWidth="1"/>
    <col min="6" max="6" width="11.375" style="24" customWidth="1"/>
    <col min="7" max="16384" width="9" style="24"/>
  </cols>
  <sheetData>
    <row r="1" s="20" customFormat="1" ht="24" customHeight="1" spans="1:2">
      <c r="A1" s="20" t="s">
        <v>1036</v>
      </c>
      <c r="B1" s="25"/>
    </row>
    <row r="2" s="21" customFormat="1" ht="42" customHeight="1" spans="1:5">
      <c r="A2" s="26" t="s">
        <v>1037</v>
      </c>
      <c r="B2" s="26"/>
      <c r="C2" s="26"/>
      <c r="D2" s="26"/>
      <c r="E2" s="26"/>
    </row>
    <row r="3" s="22" customFormat="1" ht="27" customHeight="1" spans="1:5">
      <c r="A3" s="27" t="s">
        <v>4</v>
      </c>
      <c r="B3" s="27"/>
      <c r="C3" s="27"/>
      <c r="D3" s="27"/>
      <c r="E3" s="27"/>
    </row>
    <row r="4" s="23" customFormat="1" ht="24" customHeight="1" spans="1:5">
      <c r="A4" s="28" t="s">
        <v>939</v>
      </c>
      <c r="B4" s="28" t="s">
        <v>868</v>
      </c>
      <c r="C4" s="28" t="s">
        <v>907</v>
      </c>
      <c r="D4" s="28" t="s">
        <v>908</v>
      </c>
      <c r="E4" s="28" t="s">
        <v>1014</v>
      </c>
    </row>
    <row r="5" s="23" customFormat="1" ht="36" customHeight="1" spans="1:5">
      <c r="A5" s="29" t="s">
        <v>1015</v>
      </c>
      <c r="B5" s="28" t="s">
        <v>869</v>
      </c>
      <c r="C5" s="30">
        <f>C6+C7</f>
        <v>1079124</v>
      </c>
      <c r="D5" s="30">
        <f>D6+D7</f>
        <v>1079124</v>
      </c>
      <c r="E5" s="30"/>
    </row>
    <row r="6" s="23" customFormat="1" ht="62" customHeight="1" spans="1:5">
      <c r="A6" s="31" t="s">
        <v>1016</v>
      </c>
      <c r="B6" s="28" t="s">
        <v>870</v>
      </c>
      <c r="C6" s="32">
        <v>149775</v>
      </c>
      <c r="D6" s="32">
        <v>149775</v>
      </c>
      <c r="E6" s="30"/>
    </row>
    <row r="7" s="23" customFormat="1" ht="24" customHeight="1" spans="1:5">
      <c r="A7" s="31" t="s">
        <v>1017</v>
      </c>
      <c r="B7" s="28" t="s">
        <v>871</v>
      </c>
      <c r="C7" s="33">
        <v>929349</v>
      </c>
      <c r="D7" s="33">
        <v>929349</v>
      </c>
      <c r="E7" s="30"/>
    </row>
    <row r="8" s="24" customFormat="1" ht="25" customHeight="1" spans="1:5">
      <c r="A8" s="34" t="s">
        <v>1038</v>
      </c>
      <c r="B8" s="35" t="s">
        <v>872</v>
      </c>
      <c r="C8" s="36">
        <f>C9+C10</f>
        <v>0</v>
      </c>
      <c r="D8" s="36">
        <f>D9+D10</f>
        <v>0</v>
      </c>
      <c r="E8" s="36"/>
    </row>
    <row r="9" s="24" customFormat="1" ht="25" customHeight="1" spans="1:5">
      <c r="A9" s="37" t="s">
        <v>1016</v>
      </c>
      <c r="B9" s="35" t="s">
        <v>873</v>
      </c>
      <c r="C9" s="38"/>
      <c r="D9" s="38"/>
      <c r="E9" s="36"/>
    </row>
    <row r="10" s="24" customFormat="1" ht="25" customHeight="1" spans="1:5">
      <c r="A10" s="37" t="s">
        <v>1017</v>
      </c>
      <c r="B10" s="35" t="s">
        <v>874</v>
      </c>
      <c r="C10" s="38"/>
      <c r="D10" s="38"/>
      <c r="E10" s="36"/>
    </row>
    <row r="11" s="24" customFormat="1" ht="25" customHeight="1" spans="1:5">
      <c r="A11" s="37" t="s">
        <v>1039</v>
      </c>
      <c r="B11" s="35" t="s">
        <v>1040</v>
      </c>
      <c r="C11" s="36">
        <f>C12+C13</f>
        <v>0</v>
      </c>
      <c r="D11" s="36">
        <f>D12+D13</f>
        <v>0</v>
      </c>
      <c r="E11" s="36"/>
    </row>
    <row r="12" s="24" customFormat="1" ht="25" customHeight="1" spans="1:5">
      <c r="A12" s="37" t="s">
        <v>1016</v>
      </c>
      <c r="B12" s="35" t="s">
        <v>918</v>
      </c>
      <c r="C12" s="36"/>
      <c r="D12" s="36"/>
      <c r="E12" s="36"/>
    </row>
    <row r="13" s="24" customFormat="1" ht="25" customHeight="1" spans="1:5">
      <c r="A13" s="37" t="s">
        <v>1017</v>
      </c>
      <c r="B13" s="35" t="s">
        <v>1041</v>
      </c>
      <c r="C13" s="36"/>
      <c r="D13" s="36"/>
      <c r="E13" s="36"/>
    </row>
    <row r="14" s="24" customFormat="1" ht="25" customHeight="1" spans="1:5">
      <c r="A14" s="34" t="s">
        <v>1042</v>
      </c>
      <c r="B14" s="35" t="s">
        <v>1043</v>
      </c>
      <c r="C14" s="36">
        <f>C15+C16</f>
        <v>0</v>
      </c>
      <c r="D14" s="36">
        <f>D15+D16</f>
        <v>0</v>
      </c>
      <c r="E14" s="36"/>
    </row>
    <row r="15" s="24" customFormat="1" ht="25" customHeight="1" spans="1:5">
      <c r="A15" s="37" t="s">
        <v>1016</v>
      </c>
      <c r="B15" s="35" t="s">
        <v>922</v>
      </c>
      <c r="C15" s="38"/>
      <c r="D15" s="38"/>
      <c r="E15" s="36"/>
    </row>
    <row r="16" s="24" customFormat="1" ht="25" customHeight="1" spans="1:5">
      <c r="A16" s="37" t="s">
        <v>1017</v>
      </c>
      <c r="B16" s="35" t="s">
        <v>1044</v>
      </c>
      <c r="C16" s="38"/>
      <c r="D16" s="38"/>
      <c r="E16" s="36"/>
    </row>
    <row r="17" s="24" customFormat="1" ht="49" customHeight="1" spans="1:5">
      <c r="A17" s="39" t="s">
        <v>1045</v>
      </c>
      <c r="B17" s="39"/>
      <c r="C17" s="39"/>
      <c r="D17" s="39"/>
      <c r="E17" s="39"/>
    </row>
  </sheetData>
  <mergeCells count="3">
    <mergeCell ref="A2:E2"/>
    <mergeCell ref="A3:E3"/>
    <mergeCell ref="A17:E17"/>
  </mergeCells>
  <pageMargins left="0.75" right="0.75" top="1" bottom="1" header="0.5" footer="0.5"/>
  <pageSetup paperSize="9" scale="92"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workbookViewId="0">
      <selection activeCell="E6" sqref="E6"/>
    </sheetView>
  </sheetViews>
  <sheetFormatPr defaultColWidth="8.5" defaultRowHeight="15" outlineLevelCol="1"/>
  <cols>
    <col min="1" max="1" width="48.25" style="1" customWidth="1"/>
    <col min="2" max="2" width="30.375" style="1" customWidth="1"/>
    <col min="3" max="7" width="13.875" style="1" customWidth="1"/>
    <col min="8" max="244" width="8.5" style="1"/>
    <col min="245" max="245" width="30.6333333333333" style="1" customWidth="1"/>
    <col min="246" max="250" width="12.6333333333333" style="1" customWidth="1"/>
    <col min="251" max="500" width="8.5" style="1"/>
    <col min="501" max="501" width="30.6333333333333" style="1" customWidth="1"/>
    <col min="502" max="506" width="12.6333333333333" style="1" customWidth="1"/>
    <col min="507" max="756" width="8.5" style="1"/>
    <col min="757" max="757" width="30.6333333333333" style="1" customWidth="1"/>
    <col min="758" max="762" width="12.6333333333333" style="1" customWidth="1"/>
    <col min="763" max="1012" width="8.5" style="1"/>
    <col min="1013" max="1013" width="30.6333333333333" style="1" customWidth="1"/>
    <col min="1014" max="1018" width="12.6333333333333" style="1" customWidth="1"/>
    <col min="1019" max="1268" width="8.5" style="1"/>
    <col min="1269" max="1269" width="30.6333333333333" style="1" customWidth="1"/>
    <col min="1270" max="1274" width="12.6333333333333" style="1" customWidth="1"/>
    <col min="1275" max="1524" width="8.5" style="1"/>
    <col min="1525" max="1525" width="30.6333333333333" style="1" customWidth="1"/>
    <col min="1526" max="1530" width="12.6333333333333" style="1" customWidth="1"/>
    <col min="1531" max="1780" width="8.5" style="1"/>
    <col min="1781" max="1781" width="30.6333333333333" style="1" customWidth="1"/>
    <col min="1782" max="1786" width="12.6333333333333" style="1" customWidth="1"/>
    <col min="1787" max="2036" width="8.5" style="1"/>
    <col min="2037" max="2037" width="30.6333333333333" style="1" customWidth="1"/>
    <col min="2038" max="2042" width="12.6333333333333" style="1" customWidth="1"/>
    <col min="2043" max="2292" width="8.5" style="1"/>
    <col min="2293" max="2293" width="30.6333333333333" style="1" customWidth="1"/>
    <col min="2294" max="2298" width="12.6333333333333" style="1" customWidth="1"/>
    <col min="2299" max="2548" width="8.5" style="1"/>
    <col min="2549" max="2549" width="30.6333333333333" style="1" customWidth="1"/>
    <col min="2550" max="2554" width="12.6333333333333" style="1" customWidth="1"/>
    <col min="2555" max="2804" width="8.5" style="1"/>
    <col min="2805" max="2805" width="30.6333333333333" style="1" customWidth="1"/>
    <col min="2806" max="2810" width="12.6333333333333" style="1" customWidth="1"/>
    <col min="2811" max="3060" width="8.5" style="1"/>
    <col min="3061" max="3061" width="30.6333333333333" style="1" customWidth="1"/>
    <col min="3062" max="3066" width="12.6333333333333" style="1" customWidth="1"/>
    <col min="3067" max="3316" width="8.5" style="1"/>
    <col min="3317" max="3317" width="30.6333333333333" style="1" customWidth="1"/>
    <col min="3318" max="3322" width="12.6333333333333" style="1" customWidth="1"/>
    <col min="3323" max="3572" width="8.5" style="1"/>
    <col min="3573" max="3573" width="30.6333333333333" style="1" customWidth="1"/>
    <col min="3574" max="3578" width="12.6333333333333" style="1" customWidth="1"/>
    <col min="3579" max="3828" width="8.5" style="1"/>
    <col min="3829" max="3829" width="30.6333333333333" style="1" customWidth="1"/>
    <col min="3830" max="3834" width="12.6333333333333" style="1" customWidth="1"/>
    <col min="3835" max="4084" width="8.5" style="1"/>
    <col min="4085" max="4085" width="30.6333333333333" style="1" customWidth="1"/>
    <col min="4086" max="4090" width="12.6333333333333" style="1" customWidth="1"/>
    <col min="4091" max="4340" width="8.5" style="1"/>
    <col min="4341" max="4341" width="30.6333333333333" style="1" customWidth="1"/>
    <col min="4342" max="4346" width="12.6333333333333" style="1" customWidth="1"/>
    <col min="4347" max="4596" width="8.5" style="1"/>
    <col min="4597" max="4597" width="30.6333333333333" style="1" customWidth="1"/>
    <col min="4598" max="4602" width="12.6333333333333" style="1" customWidth="1"/>
    <col min="4603" max="4852" width="8.5" style="1"/>
    <col min="4853" max="4853" width="30.6333333333333" style="1" customWidth="1"/>
    <col min="4854" max="4858" width="12.6333333333333" style="1" customWidth="1"/>
    <col min="4859" max="5108" width="8.5" style="1"/>
    <col min="5109" max="5109" width="30.6333333333333" style="1" customWidth="1"/>
    <col min="5110" max="5114" width="12.6333333333333" style="1" customWidth="1"/>
    <col min="5115" max="5364" width="8.5" style="1"/>
    <col min="5365" max="5365" width="30.6333333333333" style="1" customWidth="1"/>
    <col min="5366" max="5370" width="12.6333333333333" style="1" customWidth="1"/>
    <col min="5371" max="5620" width="8.5" style="1"/>
    <col min="5621" max="5621" width="30.6333333333333" style="1" customWidth="1"/>
    <col min="5622" max="5626" width="12.6333333333333" style="1" customWidth="1"/>
    <col min="5627" max="5876" width="8.5" style="1"/>
    <col min="5877" max="5877" width="30.6333333333333" style="1" customWidth="1"/>
    <col min="5878" max="5882" width="12.6333333333333" style="1" customWidth="1"/>
    <col min="5883" max="6132" width="8.5" style="1"/>
    <col min="6133" max="6133" width="30.6333333333333" style="1" customWidth="1"/>
    <col min="6134" max="6138" width="12.6333333333333" style="1" customWidth="1"/>
    <col min="6139" max="6388" width="8.5" style="1"/>
    <col min="6389" max="6389" width="30.6333333333333" style="1" customWidth="1"/>
    <col min="6390" max="6394" width="12.6333333333333" style="1" customWidth="1"/>
    <col min="6395" max="6644" width="8.5" style="1"/>
    <col min="6645" max="6645" width="30.6333333333333" style="1" customWidth="1"/>
    <col min="6646" max="6650" width="12.6333333333333" style="1" customWidth="1"/>
    <col min="6651" max="6900" width="8.5" style="1"/>
    <col min="6901" max="6901" width="30.6333333333333" style="1" customWidth="1"/>
    <col min="6902" max="6906" width="12.6333333333333" style="1" customWidth="1"/>
    <col min="6907" max="7156" width="8.5" style="1"/>
    <col min="7157" max="7157" width="30.6333333333333" style="1" customWidth="1"/>
    <col min="7158" max="7162" width="12.6333333333333" style="1" customWidth="1"/>
    <col min="7163" max="7412" width="8.5" style="1"/>
    <col min="7413" max="7413" width="30.6333333333333" style="1" customWidth="1"/>
    <col min="7414" max="7418" width="12.6333333333333" style="1" customWidth="1"/>
    <col min="7419" max="7668" width="8.5" style="1"/>
    <col min="7669" max="7669" width="30.6333333333333" style="1" customWidth="1"/>
    <col min="7670" max="7674" width="12.6333333333333" style="1" customWidth="1"/>
    <col min="7675" max="7924" width="8.5" style="1"/>
    <col min="7925" max="7925" width="30.6333333333333" style="1" customWidth="1"/>
    <col min="7926" max="7930" width="12.6333333333333" style="1" customWidth="1"/>
    <col min="7931" max="8180" width="8.5" style="1"/>
    <col min="8181" max="8181" width="30.6333333333333" style="1" customWidth="1"/>
    <col min="8182" max="8186" width="12.6333333333333" style="1" customWidth="1"/>
    <col min="8187" max="8436" width="8.5" style="1"/>
    <col min="8437" max="8437" width="30.6333333333333" style="1" customWidth="1"/>
    <col min="8438" max="8442" width="12.6333333333333" style="1" customWidth="1"/>
    <col min="8443" max="8692" width="8.5" style="1"/>
    <col min="8693" max="8693" width="30.6333333333333" style="1" customWidth="1"/>
    <col min="8694" max="8698" width="12.6333333333333" style="1" customWidth="1"/>
    <col min="8699" max="8948" width="8.5" style="1"/>
    <col min="8949" max="8949" width="30.6333333333333" style="1" customWidth="1"/>
    <col min="8950" max="8954" width="12.6333333333333" style="1" customWidth="1"/>
    <col min="8955" max="9204" width="8.5" style="1"/>
    <col min="9205" max="9205" width="30.6333333333333" style="1" customWidth="1"/>
    <col min="9206" max="9210" width="12.6333333333333" style="1" customWidth="1"/>
    <col min="9211" max="9460" width="8.5" style="1"/>
    <col min="9461" max="9461" width="30.6333333333333" style="1" customWidth="1"/>
    <col min="9462" max="9466" width="12.6333333333333" style="1" customWidth="1"/>
    <col min="9467" max="9716" width="8.5" style="1"/>
    <col min="9717" max="9717" width="30.6333333333333" style="1" customWidth="1"/>
    <col min="9718" max="9722" width="12.6333333333333" style="1" customWidth="1"/>
    <col min="9723" max="9972" width="8.5" style="1"/>
    <col min="9973" max="9973" width="30.6333333333333" style="1" customWidth="1"/>
    <col min="9974" max="9978" width="12.6333333333333" style="1" customWidth="1"/>
    <col min="9979" max="10228" width="8.5" style="1"/>
    <col min="10229" max="10229" width="30.6333333333333" style="1" customWidth="1"/>
    <col min="10230" max="10234" width="12.6333333333333" style="1" customWidth="1"/>
    <col min="10235" max="10484" width="8.5" style="1"/>
    <col min="10485" max="10485" width="30.6333333333333" style="1" customWidth="1"/>
    <col min="10486" max="10490" width="12.6333333333333" style="1" customWidth="1"/>
    <col min="10491" max="10740" width="8.5" style="1"/>
    <col min="10741" max="10741" width="30.6333333333333" style="1" customWidth="1"/>
    <col min="10742" max="10746" width="12.6333333333333" style="1" customWidth="1"/>
    <col min="10747" max="10996" width="8.5" style="1"/>
    <col min="10997" max="10997" width="30.6333333333333" style="1" customWidth="1"/>
    <col min="10998" max="11002" width="12.6333333333333" style="1" customWidth="1"/>
    <col min="11003" max="11252" width="8.5" style="1"/>
    <col min="11253" max="11253" width="30.6333333333333" style="1" customWidth="1"/>
    <col min="11254" max="11258" width="12.6333333333333" style="1" customWidth="1"/>
    <col min="11259" max="11508" width="8.5" style="1"/>
    <col min="11509" max="11509" width="30.6333333333333" style="1" customWidth="1"/>
    <col min="11510" max="11514" width="12.6333333333333" style="1" customWidth="1"/>
    <col min="11515" max="11764" width="8.5" style="1"/>
    <col min="11765" max="11765" width="30.6333333333333" style="1" customWidth="1"/>
    <col min="11766" max="11770" width="12.6333333333333" style="1" customWidth="1"/>
    <col min="11771" max="12020" width="8.5" style="1"/>
    <col min="12021" max="12021" width="30.6333333333333" style="1" customWidth="1"/>
    <col min="12022" max="12026" width="12.6333333333333" style="1" customWidth="1"/>
    <col min="12027" max="12276" width="8.5" style="1"/>
    <col min="12277" max="12277" width="30.6333333333333" style="1" customWidth="1"/>
    <col min="12278" max="12282" width="12.6333333333333" style="1" customWidth="1"/>
    <col min="12283" max="12532" width="8.5" style="1"/>
    <col min="12533" max="12533" width="30.6333333333333" style="1" customWidth="1"/>
    <col min="12534" max="12538" width="12.6333333333333" style="1" customWidth="1"/>
    <col min="12539" max="12788" width="8.5" style="1"/>
    <col min="12789" max="12789" width="30.6333333333333" style="1" customWidth="1"/>
    <col min="12790" max="12794" width="12.6333333333333" style="1" customWidth="1"/>
    <col min="12795" max="13044" width="8.5" style="1"/>
    <col min="13045" max="13045" width="30.6333333333333" style="1" customWidth="1"/>
    <col min="13046" max="13050" width="12.6333333333333" style="1" customWidth="1"/>
    <col min="13051" max="13300" width="8.5" style="1"/>
    <col min="13301" max="13301" width="30.6333333333333" style="1" customWidth="1"/>
    <col min="13302" max="13306" width="12.6333333333333" style="1" customWidth="1"/>
    <col min="13307" max="13556" width="8.5" style="1"/>
    <col min="13557" max="13557" width="30.6333333333333" style="1" customWidth="1"/>
    <col min="13558" max="13562" width="12.6333333333333" style="1" customWidth="1"/>
    <col min="13563" max="13812" width="8.5" style="1"/>
    <col min="13813" max="13813" width="30.6333333333333" style="1" customWidth="1"/>
    <col min="13814" max="13818" width="12.6333333333333" style="1" customWidth="1"/>
    <col min="13819" max="14068" width="8.5" style="1"/>
    <col min="14069" max="14069" width="30.6333333333333" style="1" customWidth="1"/>
    <col min="14070" max="14074" width="12.6333333333333" style="1" customWidth="1"/>
    <col min="14075" max="14324" width="8.5" style="1"/>
    <col min="14325" max="14325" width="30.6333333333333" style="1" customWidth="1"/>
    <col min="14326" max="14330" width="12.6333333333333" style="1" customWidth="1"/>
    <col min="14331" max="14580" width="8.5" style="1"/>
    <col min="14581" max="14581" width="30.6333333333333" style="1" customWidth="1"/>
    <col min="14582" max="14586" width="12.6333333333333" style="1" customWidth="1"/>
    <col min="14587" max="14836" width="8.5" style="1"/>
    <col min="14837" max="14837" width="30.6333333333333" style="1" customWidth="1"/>
    <col min="14838" max="14842" width="12.6333333333333" style="1" customWidth="1"/>
    <col min="14843" max="15092" width="8.5" style="1"/>
    <col min="15093" max="15093" width="30.6333333333333" style="1" customWidth="1"/>
    <col min="15094" max="15098" width="12.6333333333333" style="1" customWidth="1"/>
    <col min="15099" max="15348" width="8.5" style="1"/>
    <col min="15349" max="15349" width="30.6333333333333" style="1" customWidth="1"/>
    <col min="15350" max="15354" width="12.6333333333333" style="1" customWidth="1"/>
    <col min="15355" max="15604" width="8.5" style="1"/>
    <col min="15605" max="15605" width="30.6333333333333" style="1" customWidth="1"/>
    <col min="15606" max="15610" width="12.6333333333333" style="1" customWidth="1"/>
    <col min="15611" max="15860" width="8.5" style="1"/>
    <col min="15861" max="15861" width="30.6333333333333" style="1" customWidth="1"/>
    <col min="15862" max="15866" width="12.6333333333333" style="1" customWidth="1"/>
    <col min="15867" max="16116" width="8.5" style="1"/>
    <col min="16117" max="16117" width="30.6333333333333" style="1" customWidth="1"/>
    <col min="16118" max="16122" width="12.6333333333333" style="1" customWidth="1"/>
    <col min="16123" max="16380" width="8.5" style="1"/>
    <col min="16381" max="16384" width="8.5" style="4"/>
  </cols>
  <sheetData>
    <row r="1" s="1" customFormat="1" ht="50.1" customHeight="1" spans="1:1">
      <c r="A1" s="5" t="s">
        <v>1046</v>
      </c>
    </row>
    <row r="2" s="1" customFormat="1" ht="50.1" customHeight="1" spans="1:2">
      <c r="A2" s="6" t="s">
        <v>1047</v>
      </c>
      <c r="B2" s="6"/>
    </row>
    <row r="3" s="2" customFormat="1" ht="50.1" customHeight="1" spans="1:2">
      <c r="A3" s="7"/>
      <c r="B3" s="8" t="s">
        <v>4</v>
      </c>
    </row>
    <row r="4" s="2" customFormat="1" ht="50.1" customHeight="1" spans="1:2">
      <c r="A4" s="9" t="s">
        <v>1048</v>
      </c>
      <c r="B4" s="10" t="s">
        <v>6</v>
      </c>
    </row>
    <row r="5" s="2" customFormat="1" ht="50.1" customHeight="1" spans="1:2">
      <c r="A5" s="11"/>
      <c r="B5" s="12"/>
    </row>
    <row r="6" s="2" customFormat="1" ht="50.1" customHeight="1" spans="1:2">
      <c r="A6" s="13" t="s">
        <v>1049</v>
      </c>
      <c r="B6" s="14">
        <v>98849</v>
      </c>
    </row>
    <row r="7" s="2" customFormat="1" ht="50.1" customHeight="1" spans="1:2">
      <c r="A7" s="15" t="s">
        <v>1050</v>
      </c>
      <c r="B7" s="14">
        <v>82000</v>
      </c>
    </row>
    <row r="8" s="2" customFormat="1" ht="50.1" customHeight="1" spans="1:2">
      <c r="A8" s="13" t="s">
        <v>1051</v>
      </c>
      <c r="B8" s="14">
        <v>1290</v>
      </c>
    </row>
    <row r="9" s="2" customFormat="1" ht="50.1" customHeight="1" spans="1:2">
      <c r="A9" s="13" t="s">
        <v>1052</v>
      </c>
      <c r="B9" s="14">
        <v>0</v>
      </c>
    </row>
    <row r="10" s="2" customFormat="1" ht="50.1" customHeight="1" spans="1:2">
      <c r="A10" s="16" t="s">
        <v>1053</v>
      </c>
      <c r="B10" s="14">
        <f>B6+B7+B8</f>
        <v>182139</v>
      </c>
    </row>
    <row r="11" s="3" customFormat="1" ht="50.1" customHeight="1" spans="1:2">
      <c r="A11" s="17" t="s">
        <v>1054</v>
      </c>
      <c r="B11" s="18"/>
    </row>
    <row r="12" s="2" customFormat="1" ht="15.75"/>
    <row r="13" s="2" customFormat="1" ht="15.75"/>
    <row r="14" s="2" customFormat="1" ht="15.75"/>
    <row r="15" s="2" customFormat="1" ht="15.75"/>
    <row r="16" s="2" customFormat="1" ht="15.75"/>
    <row r="17" s="2" customFormat="1" ht="15.75"/>
    <row r="18" s="2" customFormat="1" ht="15.75"/>
    <row r="19" s="2" customFormat="1" ht="15.75"/>
    <row r="20" s="2" customFormat="1" ht="15.75"/>
    <row r="21" s="2" customFormat="1" ht="15.75"/>
    <row r="22" s="2" customFormat="1" ht="15.75"/>
    <row r="23" s="2" customFormat="1" ht="15.75"/>
    <row r="24" s="2" customFormat="1" ht="15.75"/>
    <row r="25" s="2" customFormat="1" ht="15.75"/>
    <row r="26" s="2" customFormat="1" ht="15.75"/>
    <row r="27" s="2" customFormat="1" ht="15.75"/>
    <row r="28" s="1" customFormat="1" spans="1:1">
      <c r="A28" s="19"/>
    </row>
  </sheetData>
  <mergeCells count="4">
    <mergeCell ref="A2:B2"/>
    <mergeCell ref="A11:B11"/>
    <mergeCell ref="A4:A5"/>
    <mergeCell ref="B4:B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0"/>
  <sheetViews>
    <sheetView showZeros="0" view="pageBreakPreview" zoomScaleNormal="85" topLeftCell="A5" workbookViewId="0">
      <selection activeCell="B8" sqref="B8"/>
    </sheetView>
  </sheetViews>
  <sheetFormatPr defaultColWidth="9" defaultRowHeight="14.25" outlineLevelCol="6"/>
  <cols>
    <col min="1" max="1" width="36.625" style="232" customWidth="1"/>
    <col min="2" max="2" width="12.625" style="232" customWidth="1"/>
    <col min="3" max="3" width="36.625" style="232" customWidth="1"/>
    <col min="4" max="4" width="12.625" style="232" customWidth="1"/>
    <col min="5" max="16384" width="9" style="232"/>
  </cols>
  <sheetData>
    <row r="1" s="458" customFormat="1" ht="24" customHeight="1" spans="1:1">
      <c r="A1" s="459" t="s">
        <v>67</v>
      </c>
    </row>
    <row r="2" s="235" customFormat="1" ht="42" customHeight="1" spans="1:1">
      <c r="A2" s="234" t="s">
        <v>68</v>
      </c>
    </row>
    <row r="3" s="249" customFormat="1" ht="27" customHeight="1" spans="2:4">
      <c r="B3" s="306"/>
      <c r="C3" s="306" t="s">
        <v>4</v>
      </c>
      <c r="D3" s="306"/>
    </row>
    <row r="4" s="250" customFormat="1" ht="26" customHeight="1" spans="1:4">
      <c r="A4" s="150" t="s">
        <v>69</v>
      </c>
      <c r="B4" s="151" t="s">
        <v>6</v>
      </c>
      <c r="C4" s="152" t="s">
        <v>70</v>
      </c>
      <c r="D4" s="152" t="s">
        <v>6</v>
      </c>
    </row>
    <row r="5" s="251" customFormat="1" ht="24" customHeight="1" spans="1:4">
      <c r="A5" s="460" t="s">
        <v>71</v>
      </c>
      <c r="B5" s="417">
        <f>'1.'!B32</f>
        <v>98849</v>
      </c>
      <c r="C5" s="461" t="s">
        <v>72</v>
      </c>
      <c r="D5" s="417">
        <f>'2.'!B32</f>
        <v>157649</v>
      </c>
    </row>
    <row r="6" s="251" customFormat="1" ht="24" customHeight="1" spans="1:4">
      <c r="A6" s="460" t="s">
        <v>73</v>
      </c>
      <c r="B6" s="417">
        <f>B7+B12+B26+B10+B11</f>
        <v>67205</v>
      </c>
      <c r="C6" s="461" t="s">
        <v>74</v>
      </c>
      <c r="D6" s="417">
        <f>D7</f>
        <v>8405</v>
      </c>
    </row>
    <row r="7" s="251" customFormat="1" ht="24" customHeight="1" spans="1:4">
      <c r="A7" s="154" t="s">
        <v>75</v>
      </c>
      <c r="B7" s="271">
        <f>B8</f>
        <v>12378</v>
      </c>
      <c r="C7" s="154" t="s">
        <v>76</v>
      </c>
      <c r="D7" s="271">
        <f>D8+D9</f>
        <v>8405</v>
      </c>
    </row>
    <row r="8" s="251" customFormat="1" ht="24" customHeight="1" spans="1:4">
      <c r="A8" s="156" t="s">
        <v>77</v>
      </c>
      <c r="B8" s="271">
        <v>12378</v>
      </c>
      <c r="C8" s="156" t="s">
        <v>78</v>
      </c>
      <c r="D8" s="271">
        <v>662</v>
      </c>
    </row>
    <row r="9" s="251" customFormat="1" ht="24" customHeight="1" spans="1:4">
      <c r="A9" s="156" t="s">
        <v>79</v>
      </c>
      <c r="B9" s="271"/>
      <c r="C9" s="156" t="s">
        <v>80</v>
      </c>
      <c r="D9" s="271">
        <v>7743</v>
      </c>
    </row>
    <row r="10" s="251" customFormat="1" ht="24" customHeight="1" spans="1:4">
      <c r="A10" s="154" t="s">
        <v>81</v>
      </c>
      <c r="B10" s="271">
        <v>0</v>
      </c>
      <c r="C10" s="156" t="s">
        <v>82</v>
      </c>
      <c r="D10" s="271"/>
    </row>
    <row r="11" s="251" customFormat="1" ht="24" customHeight="1" spans="1:4">
      <c r="A11" s="154" t="s">
        <v>83</v>
      </c>
      <c r="B11" s="271">
        <v>29147</v>
      </c>
      <c r="C11" s="154" t="s">
        <v>84</v>
      </c>
      <c r="D11" s="417"/>
    </row>
    <row r="12" s="251" customFormat="1" ht="24" customHeight="1" spans="1:4">
      <c r="A12" s="154" t="s">
        <v>85</v>
      </c>
      <c r="B12" s="271">
        <f>B13+B14+B15</f>
        <v>25680</v>
      </c>
      <c r="C12" s="154" t="s">
        <v>86</v>
      </c>
      <c r="D12" s="417"/>
    </row>
    <row r="13" s="251" customFormat="1" ht="24" customHeight="1" spans="1:4">
      <c r="A13" s="156" t="s">
        <v>87</v>
      </c>
      <c r="B13" s="271">
        <v>21000</v>
      </c>
      <c r="C13" s="156" t="s">
        <v>88</v>
      </c>
      <c r="D13" s="417"/>
    </row>
    <row r="14" s="251" customFormat="1" ht="24" customHeight="1" spans="1:4">
      <c r="A14" s="156" t="s">
        <v>89</v>
      </c>
      <c r="B14" s="271">
        <v>387</v>
      </c>
      <c r="C14" s="156" t="s">
        <v>90</v>
      </c>
      <c r="D14" s="417"/>
    </row>
    <row r="15" s="251" customFormat="1" ht="24" customHeight="1" spans="1:4">
      <c r="A15" s="156" t="s">
        <v>91</v>
      </c>
      <c r="B15" s="271">
        <v>4293</v>
      </c>
      <c r="C15" s="156" t="s">
        <v>92</v>
      </c>
      <c r="D15" s="271"/>
    </row>
    <row r="16" s="251" customFormat="1" ht="24" customHeight="1" spans="1:7">
      <c r="A16" s="154" t="s">
        <v>93</v>
      </c>
      <c r="B16" s="271"/>
      <c r="C16" s="156" t="s">
        <v>94</v>
      </c>
      <c r="D16" s="271"/>
      <c r="G16" s="462"/>
    </row>
    <row r="17" s="251" customFormat="1" ht="24" customHeight="1" spans="1:6">
      <c r="A17" s="156" t="s">
        <v>95</v>
      </c>
      <c r="B17" s="271"/>
      <c r="C17" s="154" t="s">
        <v>96</v>
      </c>
      <c r="D17" s="417"/>
      <c r="F17" s="420"/>
    </row>
    <row r="18" s="251" customFormat="1" ht="24" customHeight="1" spans="1:6">
      <c r="A18" s="156" t="s">
        <v>97</v>
      </c>
      <c r="B18" s="271"/>
      <c r="C18" s="154" t="s">
        <v>98</v>
      </c>
      <c r="D18" s="271"/>
      <c r="F18" s="420"/>
    </row>
    <row r="19" s="251" customFormat="1" ht="24" customHeight="1" spans="1:6">
      <c r="A19" s="156" t="s">
        <v>99</v>
      </c>
      <c r="B19" s="271"/>
      <c r="C19" s="154" t="s">
        <v>100</v>
      </c>
      <c r="D19" s="271"/>
      <c r="F19" s="420"/>
    </row>
    <row r="20" s="251" customFormat="1" ht="24" customHeight="1" spans="1:6">
      <c r="A20" s="156" t="s">
        <v>101</v>
      </c>
      <c r="B20" s="271"/>
      <c r="C20" s="154" t="s">
        <v>102</v>
      </c>
      <c r="D20" s="271"/>
      <c r="F20" s="420"/>
    </row>
    <row r="21" s="251" customFormat="1" ht="24" customHeight="1" spans="1:6">
      <c r="A21" s="154" t="s">
        <v>103</v>
      </c>
      <c r="B21" s="271"/>
      <c r="C21" s="267" t="s">
        <v>104</v>
      </c>
      <c r="D21" s="271"/>
      <c r="F21" s="420"/>
    </row>
    <row r="22" s="251" customFormat="1" ht="24" customHeight="1" spans="1:6">
      <c r="A22" s="156" t="s">
        <v>105</v>
      </c>
      <c r="B22" s="271"/>
      <c r="C22" s="154" t="s">
        <v>106</v>
      </c>
      <c r="D22" s="417"/>
      <c r="F22" s="420"/>
    </row>
    <row r="23" s="251" customFormat="1" ht="24" customHeight="1" spans="1:4">
      <c r="A23" s="156" t="s">
        <v>107</v>
      </c>
      <c r="B23" s="271"/>
      <c r="C23" s="156" t="s">
        <v>108</v>
      </c>
      <c r="D23" s="417"/>
    </row>
    <row r="24" ht="24" customHeight="1" spans="1:4">
      <c r="A24" s="156" t="s">
        <v>109</v>
      </c>
      <c r="B24" s="271"/>
      <c r="C24" s="156" t="s">
        <v>110</v>
      </c>
      <c r="D24" s="417"/>
    </row>
    <row r="25" ht="24" customHeight="1" spans="1:4">
      <c r="A25" s="156" t="s">
        <v>111</v>
      </c>
      <c r="B25" s="271"/>
      <c r="C25" s="156" t="s">
        <v>112</v>
      </c>
      <c r="D25" s="417"/>
    </row>
    <row r="26" ht="24" customHeight="1" spans="1:4">
      <c r="A26" s="154" t="s">
        <v>113</v>
      </c>
      <c r="B26" s="268"/>
      <c r="C26" s="52"/>
      <c r="D26" s="417"/>
    </row>
    <row r="27" ht="24" customHeight="1" spans="1:4">
      <c r="A27" s="154" t="s">
        <v>114</v>
      </c>
      <c r="B27" s="193"/>
      <c r="C27" s="463"/>
      <c r="D27" s="417"/>
    </row>
    <row r="28" ht="24" customHeight="1" spans="1:4">
      <c r="A28" s="154" t="s">
        <v>115</v>
      </c>
      <c r="B28" s="193"/>
      <c r="C28" s="463"/>
      <c r="D28" s="417"/>
    </row>
    <row r="29" ht="24" customHeight="1" spans="1:4">
      <c r="A29" s="154" t="s">
        <v>116</v>
      </c>
      <c r="B29" s="193"/>
      <c r="C29" s="463"/>
      <c r="D29" s="417"/>
    </row>
    <row r="30" ht="24" customHeight="1" spans="1:4">
      <c r="A30" s="52" t="s">
        <v>112</v>
      </c>
      <c r="B30" s="193"/>
      <c r="C30" s="463"/>
      <c r="D30" s="464"/>
    </row>
    <row r="31" ht="24" customHeight="1" spans="1:4">
      <c r="A31" s="59"/>
      <c r="B31" s="417"/>
      <c r="C31" s="463"/>
      <c r="D31" s="464"/>
    </row>
    <row r="32" ht="24" customHeight="1" spans="1:4">
      <c r="A32" s="158" t="s">
        <v>117</v>
      </c>
      <c r="B32" s="417">
        <f>B5+B6</f>
        <v>166054</v>
      </c>
      <c r="C32" s="159" t="s">
        <v>118</v>
      </c>
      <c r="D32" s="417">
        <f>D5+D7+D21</f>
        <v>166054</v>
      </c>
    </row>
    <row r="33" ht="24" customHeight="1" spans="1:2">
      <c r="A33" s="251"/>
      <c r="B33" s="465"/>
    </row>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sheetData>
  <mergeCells count="2">
    <mergeCell ref="A2:D2"/>
    <mergeCell ref="C3:D3"/>
  </mergeCells>
  <pageMargins left="0.590203972313348" right="0.590203972313348" top="0.786707251090703" bottom="0.786707251090703" header="0.499937478012926" footer="0.499937478012926"/>
  <pageSetup paperSize="9" scale="82"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workbookViewId="0">
      <selection activeCell="D9" sqref="D9"/>
    </sheetView>
  </sheetViews>
  <sheetFormatPr defaultColWidth="8.5" defaultRowHeight="15" outlineLevelCol="1"/>
  <cols>
    <col min="1" max="1" width="48.25" style="1" customWidth="1"/>
    <col min="2" max="2" width="30.375" style="1" customWidth="1"/>
    <col min="3" max="7" width="13.875" style="1" customWidth="1"/>
    <col min="8" max="244" width="8.5" style="1"/>
    <col min="245" max="245" width="30.6333333333333" style="1" customWidth="1"/>
    <col min="246" max="250" width="12.6333333333333" style="1" customWidth="1"/>
    <col min="251" max="500" width="8.5" style="1"/>
    <col min="501" max="501" width="30.6333333333333" style="1" customWidth="1"/>
    <col min="502" max="506" width="12.6333333333333" style="1" customWidth="1"/>
    <col min="507" max="756" width="8.5" style="1"/>
    <col min="757" max="757" width="30.6333333333333" style="1" customWidth="1"/>
    <col min="758" max="762" width="12.6333333333333" style="1" customWidth="1"/>
    <col min="763" max="1012" width="8.5" style="1"/>
    <col min="1013" max="1013" width="30.6333333333333" style="1" customWidth="1"/>
    <col min="1014" max="1018" width="12.6333333333333" style="1" customWidth="1"/>
    <col min="1019" max="1268" width="8.5" style="1"/>
    <col min="1269" max="1269" width="30.6333333333333" style="1" customWidth="1"/>
    <col min="1270" max="1274" width="12.6333333333333" style="1" customWidth="1"/>
    <col min="1275" max="1524" width="8.5" style="1"/>
    <col min="1525" max="1525" width="30.6333333333333" style="1" customWidth="1"/>
    <col min="1526" max="1530" width="12.6333333333333" style="1" customWidth="1"/>
    <col min="1531" max="1780" width="8.5" style="1"/>
    <col min="1781" max="1781" width="30.6333333333333" style="1" customWidth="1"/>
    <col min="1782" max="1786" width="12.6333333333333" style="1" customWidth="1"/>
    <col min="1787" max="2036" width="8.5" style="1"/>
    <col min="2037" max="2037" width="30.6333333333333" style="1" customWidth="1"/>
    <col min="2038" max="2042" width="12.6333333333333" style="1" customWidth="1"/>
    <col min="2043" max="2292" width="8.5" style="1"/>
    <col min="2293" max="2293" width="30.6333333333333" style="1" customWidth="1"/>
    <col min="2294" max="2298" width="12.6333333333333" style="1" customWidth="1"/>
    <col min="2299" max="2548" width="8.5" style="1"/>
    <col min="2549" max="2549" width="30.6333333333333" style="1" customWidth="1"/>
    <col min="2550" max="2554" width="12.6333333333333" style="1" customWidth="1"/>
    <col min="2555" max="2804" width="8.5" style="1"/>
    <col min="2805" max="2805" width="30.6333333333333" style="1" customWidth="1"/>
    <col min="2806" max="2810" width="12.6333333333333" style="1" customWidth="1"/>
    <col min="2811" max="3060" width="8.5" style="1"/>
    <col min="3061" max="3061" width="30.6333333333333" style="1" customWidth="1"/>
    <col min="3062" max="3066" width="12.6333333333333" style="1" customWidth="1"/>
    <col min="3067" max="3316" width="8.5" style="1"/>
    <col min="3317" max="3317" width="30.6333333333333" style="1" customWidth="1"/>
    <col min="3318" max="3322" width="12.6333333333333" style="1" customWidth="1"/>
    <col min="3323" max="3572" width="8.5" style="1"/>
    <col min="3573" max="3573" width="30.6333333333333" style="1" customWidth="1"/>
    <col min="3574" max="3578" width="12.6333333333333" style="1" customWidth="1"/>
    <col min="3579" max="3828" width="8.5" style="1"/>
    <col min="3829" max="3829" width="30.6333333333333" style="1" customWidth="1"/>
    <col min="3830" max="3834" width="12.6333333333333" style="1" customWidth="1"/>
    <col min="3835" max="4084" width="8.5" style="1"/>
    <col min="4085" max="4085" width="30.6333333333333" style="1" customWidth="1"/>
    <col min="4086" max="4090" width="12.6333333333333" style="1" customWidth="1"/>
    <col min="4091" max="4340" width="8.5" style="1"/>
    <col min="4341" max="4341" width="30.6333333333333" style="1" customWidth="1"/>
    <col min="4342" max="4346" width="12.6333333333333" style="1" customWidth="1"/>
    <col min="4347" max="4596" width="8.5" style="1"/>
    <col min="4597" max="4597" width="30.6333333333333" style="1" customWidth="1"/>
    <col min="4598" max="4602" width="12.6333333333333" style="1" customWidth="1"/>
    <col min="4603" max="4852" width="8.5" style="1"/>
    <col min="4853" max="4853" width="30.6333333333333" style="1" customWidth="1"/>
    <col min="4854" max="4858" width="12.6333333333333" style="1" customWidth="1"/>
    <col min="4859" max="5108" width="8.5" style="1"/>
    <col min="5109" max="5109" width="30.6333333333333" style="1" customWidth="1"/>
    <col min="5110" max="5114" width="12.6333333333333" style="1" customWidth="1"/>
    <col min="5115" max="5364" width="8.5" style="1"/>
    <col min="5365" max="5365" width="30.6333333333333" style="1" customWidth="1"/>
    <col min="5366" max="5370" width="12.6333333333333" style="1" customWidth="1"/>
    <col min="5371" max="5620" width="8.5" style="1"/>
    <col min="5621" max="5621" width="30.6333333333333" style="1" customWidth="1"/>
    <col min="5622" max="5626" width="12.6333333333333" style="1" customWidth="1"/>
    <col min="5627" max="5876" width="8.5" style="1"/>
    <col min="5877" max="5877" width="30.6333333333333" style="1" customWidth="1"/>
    <col min="5878" max="5882" width="12.6333333333333" style="1" customWidth="1"/>
    <col min="5883" max="6132" width="8.5" style="1"/>
    <col min="6133" max="6133" width="30.6333333333333" style="1" customWidth="1"/>
    <col min="6134" max="6138" width="12.6333333333333" style="1" customWidth="1"/>
    <col min="6139" max="6388" width="8.5" style="1"/>
    <col min="6389" max="6389" width="30.6333333333333" style="1" customWidth="1"/>
    <col min="6390" max="6394" width="12.6333333333333" style="1" customWidth="1"/>
    <col min="6395" max="6644" width="8.5" style="1"/>
    <col min="6645" max="6645" width="30.6333333333333" style="1" customWidth="1"/>
    <col min="6646" max="6650" width="12.6333333333333" style="1" customWidth="1"/>
    <col min="6651" max="6900" width="8.5" style="1"/>
    <col min="6901" max="6901" width="30.6333333333333" style="1" customWidth="1"/>
    <col min="6902" max="6906" width="12.6333333333333" style="1" customWidth="1"/>
    <col min="6907" max="7156" width="8.5" style="1"/>
    <col min="7157" max="7157" width="30.6333333333333" style="1" customWidth="1"/>
    <col min="7158" max="7162" width="12.6333333333333" style="1" customWidth="1"/>
    <col min="7163" max="7412" width="8.5" style="1"/>
    <col min="7413" max="7413" width="30.6333333333333" style="1" customWidth="1"/>
    <col min="7414" max="7418" width="12.6333333333333" style="1" customWidth="1"/>
    <col min="7419" max="7668" width="8.5" style="1"/>
    <col min="7669" max="7669" width="30.6333333333333" style="1" customWidth="1"/>
    <col min="7670" max="7674" width="12.6333333333333" style="1" customWidth="1"/>
    <col min="7675" max="7924" width="8.5" style="1"/>
    <col min="7925" max="7925" width="30.6333333333333" style="1" customWidth="1"/>
    <col min="7926" max="7930" width="12.6333333333333" style="1" customWidth="1"/>
    <col min="7931" max="8180" width="8.5" style="1"/>
    <col min="8181" max="8181" width="30.6333333333333" style="1" customWidth="1"/>
    <col min="8182" max="8186" width="12.6333333333333" style="1" customWidth="1"/>
    <col min="8187" max="8436" width="8.5" style="1"/>
    <col min="8437" max="8437" width="30.6333333333333" style="1" customWidth="1"/>
    <col min="8438" max="8442" width="12.6333333333333" style="1" customWidth="1"/>
    <col min="8443" max="8692" width="8.5" style="1"/>
    <col min="8693" max="8693" width="30.6333333333333" style="1" customWidth="1"/>
    <col min="8694" max="8698" width="12.6333333333333" style="1" customWidth="1"/>
    <col min="8699" max="8948" width="8.5" style="1"/>
    <col min="8949" max="8949" width="30.6333333333333" style="1" customWidth="1"/>
    <col min="8950" max="8954" width="12.6333333333333" style="1" customWidth="1"/>
    <col min="8955" max="9204" width="8.5" style="1"/>
    <col min="9205" max="9205" width="30.6333333333333" style="1" customWidth="1"/>
    <col min="9206" max="9210" width="12.6333333333333" style="1" customWidth="1"/>
    <col min="9211" max="9460" width="8.5" style="1"/>
    <col min="9461" max="9461" width="30.6333333333333" style="1" customWidth="1"/>
    <col min="9462" max="9466" width="12.6333333333333" style="1" customWidth="1"/>
    <col min="9467" max="9716" width="8.5" style="1"/>
    <col min="9717" max="9717" width="30.6333333333333" style="1" customWidth="1"/>
    <col min="9718" max="9722" width="12.6333333333333" style="1" customWidth="1"/>
    <col min="9723" max="9972" width="8.5" style="1"/>
    <col min="9973" max="9973" width="30.6333333333333" style="1" customWidth="1"/>
    <col min="9974" max="9978" width="12.6333333333333" style="1" customWidth="1"/>
    <col min="9979" max="10228" width="8.5" style="1"/>
    <col min="10229" max="10229" width="30.6333333333333" style="1" customWidth="1"/>
    <col min="10230" max="10234" width="12.6333333333333" style="1" customWidth="1"/>
    <col min="10235" max="10484" width="8.5" style="1"/>
    <col min="10485" max="10485" width="30.6333333333333" style="1" customWidth="1"/>
    <col min="10486" max="10490" width="12.6333333333333" style="1" customWidth="1"/>
    <col min="10491" max="10740" width="8.5" style="1"/>
    <col min="10741" max="10741" width="30.6333333333333" style="1" customWidth="1"/>
    <col min="10742" max="10746" width="12.6333333333333" style="1" customWidth="1"/>
    <col min="10747" max="10996" width="8.5" style="1"/>
    <col min="10997" max="10997" width="30.6333333333333" style="1" customWidth="1"/>
    <col min="10998" max="11002" width="12.6333333333333" style="1" customWidth="1"/>
    <col min="11003" max="11252" width="8.5" style="1"/>
    <col min="11253" max="11253" width="30.6333333333333" style="1" customWidth="1"/>
    <col min="11254" max="11258" width="12.6333333333333" style="1" customWidth="1"/>
    <col min="11259" max="11508" width="8.5" style="1"/>
    <col min="11509" max="11509" width="30.6333333333333" style="1" customWidth="1"/>
    <col min="11510" max="11514" width="12.6333333333333" style="1" customWidth="1"/>
    <col min="11515" max="11764" width="8.5" style="1"/>
    <col min="11765" max="11765" width="30.6333333333333" style="1" customWidth="1"/>
    <col min="11766" max="11770" width="12.6333333333333" style="1" customWidth="1"/>
    <col min="11771" max="12020" width="8.5" style="1"/>
    <col min="12021" max="12021" width="30.6333333333333" style="1" customWidth="1"/>
    <col min="12022" max="12026" width="12.6333333333333" style="1" customWidth="1"/>
    <col min="12027" max="12276" width="8.5" style="1"/>
    <col min="12277" max="12277" width="30.6333333333333" style="1" customWidth="1"/>
    <col min="12278" max="12282" width="12.6333333333333" style="1" customWidth="1"/>
    <col min="12283" max="12532" width="8.5" style="1"/>
    <col min="12533" max="12533" width="30.6333333333333" style="1" customWidth="1"/>
    <col min="12534" max="12538" width="12.6333333333333" style="1" customWidth="1"/>
    <col min="12539" max="12788" width="8.5" style="1"/>
    <col min="12789" max="12789" width="30.6333333333333" style="1" customWidth="1"/>
    <col min="12790" max="12794" width="12.6333333333333" style="1" customWidth="1"/>
    <col min="12795" max="13044" width="8.5" style="1"/>
    <col min="13045" max="13045" width="30.6333333333333" style="1" customWidth="1"/>
    <col min="13046" max="13050" width="12.6333333333333" style="1" customWidth="1"/>
    <col min="13051" max="13300" width="8.5" style="1"/>
    <col min="13301" max="13301" width="30.6333333333333" style="1" customWidth="1"/>
    <col min="13302" max="13306" width="12.6333333333333" style="1" customWidth="1"/>
    <col min="13307" max="13556" width="8.5" style="1"/>
    <col min="13557" max="13557" width="30.6333333333333" style="1" customWidth="1"/>
    <col min="13558" max="13562" width="12.6333333333333" style="1" customWidth="1"/>
    <col min="13563" max="13812" width="8.5" style="1"/>
    <col min="13813" max="13813" width="30.6333333333333" style="1" customWidth="1"/>
    <col min="13814" max="13818" width="12.6333333333333" style="1" customWidth="1"/>
    <col min="13819" max="14068" width="8.5" style="1"/>
    <col min="14069" max="14069" width="30.6333333333333" style="1" customWidth="1"/>
    <col min="14070" max="14074" width="12.6333333333333" style="1" customWidth="1"/>
    <col min="14075" max="14324" width="8.5" style="1"/>
    <col min="14325" max="14325" width="30.6333333333333" style="1" customWidth="1"/>
    <col min="14326" max="14330" width="12.6333333333333" style="1" customWidth="1"/>
    <col min="14331" max="14580" width="8.5" style="1"/>
    <col min="14581" max="14581" width="30.6333333333333" style="1" customWidth="1"/>
    <col min="14582" max="14586" width="12.6333333333333" style="1" customWidth="1"/>
    <col min="14587" max="14836" width="8.5" style="1"/>
    <col min="14837" max="14837" width="30.6333333333333" style="1" customWidth="1"/>
    <col min="14838" max="14842" width="12.6333333333333" style="1" customWidth="1"/>
    <col min="14843" max="15092" width="8.5" style="1"/>
    <col min="15093" max="15093" width="30.6333333333333" style="1" customWidth="1"/>
    <col min="15094" max="15098" width="12.6333333333333" style="1" customWidth="1"/>
    <col min="15099" max="15348" width="8.5" style="1"/>
    <col min="15349" max="15349" width="30.6333333333333" style="1" customWidth="1"/>
    <col min="15350" max="15354" width="12.6333333333333" style="1" customWidth="1"/>
    <col min="15355" max="15604" width="8.5" style="1"/>
    <col min="15605" max="15605" width="30.6333333333333" style="1" customWidth="1"/>
    <col min="15606" max="15610" width="12.6333333333333" style="1" customWidth="1"/>
    <col min="15611" max="15860" width="8.5" style="1"/>
    <col min="15861" max="15861" width="30.6333333333333" style="1" customWidth="1"/>
    <col min="15862" max="15866" width="12.6333333333333" style="1" customWidth="1"/>
    <col min="15867" max="16116" width="8.5" style="1"/>
    <col min="16117" max="16117" width="30.6333333333333" style="1" customWidth="1"/>
    <col min="16118" max="16122" width="12.6333333333333" style="1" customWidth="1"/>
    <col min="16123" max="16380" width="8.5" style="1"/>
    <col min="16381" max="16384" width="8.5" style="4"/>
  </cols>
  <sheetData>
    <row r="1" s="1" customFormat="1" ht="50.1" customHeight="1" spans="1:1">
      <c r="A1" s="5" t="s">
        <v>1055</v>
      </c>
    </row>
    <row r="2" s="1" customFormat="1" ht="50.1" customHeight="1" spans="1:2">
      <c r="A2" s="6" t="s">
        <v>1056</v>
      </c>
      <c r="B2" s="6"/>
    </row>
    <row r="3" s="2" customFormat="1" ht="50.1" customHeight="1" spans="1:2">
      <c r="A3" s="7"/>
      <c r="B3" s="8" t="s">
        <v>4</v>
      </c>
    </row>
    <row r="4" s="2" customFormat="1" ht="50.1" customHeight="1" spans="1:2">
      <c r="A4" s="9" t="s">
        <v>1048</v>
      </c>
      <c r="B4" s="10" t="s">
        <v>6</v>
      </c>
    </row>
    <row r="5" s="2" customFormat="1" ht="50.1" customHeight="1" spans="1:2">
      <c r="A5" s="11"/>
      <c r="B5" s="12"/>
    </row>
    <row r="6" s="2" customFormat="1" ht="50.1" customHeight="1" spans="1:2">
      <c r="A6" s="13" t="s">
        <v>1057</v>
      </c>
      <c r="B6" s="14">
        <v>157649</v>
      </c>
    </row>
    <row r="7" s="2" customFormat="1" ht="50.1" customHeight="1" spans="1:2">
      <c r="A7" s="15" t="s">
        <v>1058</v>
      </c>
      <c r="B7" s="14">
        <v>87521</v>
      </c>
    </row>
    <row r="8" s="2" customFormat="1" ht="50.1" customHeight="1" spans="1:2">
      <c r="A8" s="13" t="s">
        <v>1059</v>
      </c>
      <c r="B8" s="14">
        <v>1011</v>
      </c>
    </row>
    <row r="9" s="2" customFormat="1" ht="50.1" customHeight="1" spans="1:2">
      <c r="A9" s="13" t="s">
        <v>1060</v>
      </c>
      <c r="B9" s="14"/>
    </row>
    <row r="10" s="2" customFormat="1" ht="50.1" customHeight="1" spans="1:2">
      <c r="A10" s="16" t="s">
        <v>1061</v>
      </c>
      <c r="B10" s="14">
        <f>B6+B7+B8</f>
        <v>246181</v>
      </c>
    </row>
    <row r="11" s="3" customFormat="1" ht="50.1" customHeight="1" spans="1:2">
      <c r="A11" s="17"/>
      <c r="B11" s="18"/>
    </row>
    <row r="12" s="2" customFormat="1" ht="15.75"/>
    <row r="13" s="2" customFormat="1" ht="15.75"/>
    <row r="14" s="2" customFormat="1" ht="15.75"/>
    <row r="15" s="2" customFormat="1" ht="15.75"/>
    <row r="16" s="2" customFormat="1" ht="15.75"/>
    <row r="17" s="2" customFormat="1" ht="15.75"/>
    <row r="18" s="2" customFormat="1" ht="15.75"/>
    <row r="19" s="2" customFormat="1" ht="15.75"/>
    <row r="20" s="2" customFormat="1" ht="15.75"/>
    <row r="21" s="2" customFormat="1" ht="15.75"/>
    <row r="22" s="2" customFormat="1" ht="15.75"/>
    <row r="23" s="2" customFormat="1" ht="15.75"/>
    <row r="24" s="2" customFormat="1" ht="15.75"/>
    <row r="25" s="2" customFormat="1" ht="15.75"/>
    <row r="26" s="2" customFormat="1" ht="15.75"/>
    <row r="27" s="2" customFormat="1" ht="15.75"/>
    <row r="28" s="1" customFormat="1" spans="1:1">
      <c r="A28" s="19"/>
    </row>
  </sheetData>
  <mergeCells count="4">
    <mergeCell ref="A2:B2"/>
    <mergeCell ref="A11:B11"/>
    <mergeCell ref="A4:A5"/>
    <mergeCell ref="B4:B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5"/>
  <sheetViews>
    <sheetView showGridLines="0" showZeros="0" view="pageBreakPreview" zoomScale="85" zoomScaleNormal="85" topLeftCell="A8" workbookViewId="0">
      <selection activeCell="A27" sqref="A27"/>
    </sheetView>
  </sheetViews>
  <sheetFormatPr defaultColWidth="9" defaultRowHeight="14.25" outlineLevelCol="1"/>
  <cols>
    <col min="1" max="1" width="46.75" style="451" customWidth="1"/>
    <col min="2" max="2" width="36.875" style="451" customWidth="1"/>
    <col min="3" max="16384" width="9" style="451"/>
  </cols>
  <sheetData>
    <row r="1" s="248" customFormat="1" ht="24" customHeight="1" spans="1:2">
      <c r="A1" s="146" t="s">
        <v>119</v>
      </c>
      <c r="B1" s="253"/>
    </row>
    <row r="2" s="446" customFormat="1" ht="42" customHeight="1" spans="1:2">
      <c r="A2" s="452" t="s">
        <v>120</v>
      </c>
      <c r="B2" s="452"/>
    </row>
    <row r="3" s="447" customFormat="1" ht="27" customHeight="1" spans="2:2">
      <c r="B3" s="249" t="s">
        <v>4</v>
      </c>
    </row>
    <row r="4" s="448" customFormat="1" ht="30" customHeight="1" spans="1:2">
      <c r="A4" s="246" t="s">
        <v>5</v>
      </c>
      <c r="B4" s="246" t="s">
        <v>6</v>
      </c>
    </row>
    <row r="5" s="448" customFormat="1" ht="24" customHeight="1" spans="1:2">
      <c r="A5" s="453" t="s">
        <v>7</v>
      </c>
      <c r="B5" s="296">
        <f>SUM(B6:B21)</f>
        <v>50433</v>
      </c>
    </row>
    <row r="6" s="449" customFormat="1" ht="24" customHeight="1" spans="1:2">
      <c r="A6" s="154" t="s">
        <v>8</v>
      </c>
      <c r="B6" s="454">
        <v>16377</v>
      </c>
    </row>
    <row r="7" s="449" customFormat="1" ht="24" customHeight="1" spans="1:2">
      <c r="A7" s="154" t="s">
        <v>9</v>
      </c>
      <c r="B7" s="454">
        <v>7163</v>
      </c>
    </row>
    <row r="8" s="449" customFormat="1" ht="24" customHeight="1" spans="1:2">
      <c r="A8" s="154" t="s">
        <v>10</v>
      </c>
      <c r="B8" s="454">
        <v>0</v>
      </c>
    </row>
    <row r="9" s="449" customFormat="1" ht="24" customHeight="1" spans="1:2">
      <c r="A9" s="154" t="s">
        <v>11</v>
      </c>
      <c r="B9" s="454">
        <v>1333</v>
      </c>
    </row>
    <row r="10" s="449" customFormat="1" ht="24" customHeight="1" spans="1:2">
      <c r="A10" s="154" t="s">
        <v>12</v>
      </c>
      <c r="B10" s="454">
        <v>1000</v>
      </c>
    </row>
    <row r="11" s="449" customFormat="1" ht="24" customHeight="1" spans="1:2">
      <c r="A11" s="154" t="s">
        <v>13</v>
      </c>
      <c r="B11" s="454">
        <v>3000</v>
      </c>
    </row>
    <row r="12" s="449" customFormat="1" ht="24" customHeight="1" spans="1:2">
      <c r="A12" s="154" t="s">
        <v>14</v>
      </c>
      <c r="B12" s="454">
        <v>3500</v>
      </c>
    </row>
    <row r="13" s="449" customFormat="1" ht="24" customHeight="1" spans="1:2">
      <c r="A13" s="154" t="s">
        <v>15</v>
      </c>
      <c r="B13" s="454">
        <v>1900</v>
      </c>
    </row>
    <row r="14" s="449" customFormat="1" ht="24" customHeight="1" spans="1:2">
      <c r="A14" s="154" t="s">
        <v>16</v>
      </c>
      <c r="B14" s="454">
        <v>2000</v>
      </c>
    </row>
    <row r="15" s="449" customFormat="1" ht="24" customHeight="1" spans="1:2">
      <c r="A15" s="154" t="s">
        <v>17</v>
      </c>
      <c r="B15" s="454">
        <v>6200</v>
      </c>
    </row>
    <row r="16" s="449" customFormat="1" ht="24" customHeight="1" spans="1:2">
      <c r="A16" s="154" t="s">
        <v>18</v>
      </c>
      <c r="B16" s="454">
        <v>800</v>
      </c>
    </row>
    <row r="17" s="449" customFormat="1" ht="24" customHeight="1" spans="1:2">
      <c r="A17" s="154" t="s">
        <v>19</v>
      </c>
      <c r="B17" s="454">
        <v>2000</v>
      </c>
    </row>
    <row r="18" s="449" customFormat="1" ht="24" customHeight="1" spans="1:2">
      <c r="A18" s="154" t="s">
        <v>20</v>
      </c>
      <c r="B18" s="454">
        <v>5100</v>
      </c>
    </row>
    <row r="19" s="449" customFormat="1" ht="24" customHeight="1" spans="1:2">
      <c r="A19" s="154" t="s">
        <v>21</v>
      </c>
      <c r="B19" s="454"/>
    </row>
    <row r="20" s="449" customFormat="1" ht="24" customHeight="1" spans="1:2">
      <c r="A20" s="154" t="s">
        <v>22</v>
      </c>
      <c r="B20" s="454">
        <v>60</v>
      </c>
    </row>
    <row r="21" s="449" customFormat="1" ht="24" customHeight="1" spans="1:2">
      <c r="A21" s="154" t="s">
        <v>23</v>
      </c>
      <c r="B21" s="454"/>
    </row>
    <row r="22" s="448" customFormat="1" ht="24" customHeight="1" spans="1:2">
      <c r="A22" s="453" t="s">
        <v>24</v>
      </c>
      <c r="B22" s="296">
        <f>SUM(B23:B30)</f>
        <v>48416</v>
      </c>
    </row>
    <row r="23" s="449" customFormat="1" ht="24" customHeight="1" spans="1:2">
      <c r="A23" s="154" t="s">
        <v>25</v>
      </c>
      <c r="B23" s="454">
        <v>3300</v>
      </c>
    </row>
    <row r="24" s="449" customFormat="1" ht="24" customHeight="1" spans="1:2">
      <c r="A24" s="154" t="s">
        <v>26</v>
      </c>
      <c r="B24" s="454">
        <v>1700</v>
      </c>
    </row>
    <row r="25" s="449" customFormat="1" ht="24" customHeight="1" spans="1:2">
      <c r="A25" s="154" t="s">
        <v>27</v>
      </c>
      <c r="B25" s="454">
        <v>766</v>
      </c>
    </row>
    <row r="26" s="449" customFormat="1" ht="24" customHeight="1" spans="1:2">
      <c r="A26" s="154" t="s">
        <v>28</v>
      </c>
      <c r="B26" s="454"/>
    </row>
    <row r="27" s="449" customFormat="1" ht="24" customHeight="1" spans="1:2">
      <c r="A27" s="154" t="s">
        <v>29</v>
      </c>
      <c r="B27" s="454">
        <v>42530</v>
      </c>
    </row>
    <row r="28" s="449" customFormat="1" ht="24" customHeight="1" spans="1:2">
      <c r="A28" s="154" t="s">
        <v>30</v>
      </c>
      <c r="B28" s="454"/>
    </row>
    <row r="29" s="449" customFormat="1" ht="24" customHeight="1" spans="1:2">
      <c r="A29" s="154" t="s">
        <v>31</v>
      </c>
      <c r="B29" s="454"/>
    </row>
    <row r="30" s="449" customFormat="1" ht="24" customHeight="1" spans="1:2">
      <c r="A30" s="154" t="s">
        <v>32</v>
      </c>
      <c r="B30" s="454">
        <v>120</v>
      </c>
    </row>
    <row r="31" s="449" customFormat="1" ht="24" customHeight="1" spans="1:2">
      <c r="A31" s="65"/>
      <c r="B31" s="295"/>
    </row>
    <row r="32" s="449" customFormat="1" ht="24" customHeight="1" spans="1:2">
      <c r="A32" s="246" t="s">
        <v>33</v>
      </c>
      <c r="B32" s="296">
        <f>B5+B22</f>
        <v>98849</v>
      </c>
    </row>
    <row r="33" s="450" customFormat="1" ht="24" customHeight="1" spans="1:2">
      <c r="A33" s="455"/>
      <c r="B33" s="456"/>
    </row>
    <row r="34" ht="24" customHeight="1" spans="2:2">
      <c r="B34" s="451">
        <f>B22-SUM(B23:B30)</f>
        <v>0</v>
      </c>
    </row>
    <row r="35" ht="24" customHeight="1" spans="2:2">
      <c r="B35" s="457"/>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ageMargins left="0.590203972313348" right="0.590203972313348" top="0.786707251090703" bottom="0.786707251090703" header="0.499937478012926" footer="0.499937478012926"/>
  <pageSetup paperSize="9" scale="8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6"/>
  <sheetViews>
    <sheetView showZeros="0" view="pageBreakPreview" zoomScale="85" zoomScaleNormal="70" workbookViewId="0">
      <selection activeCell="B5" sqref="B5"/>
    </sheetView>
  </sheetViews>
  <sheetFormatPr defaultColWidth="10" defaultRowHeight="13.5"/>
  <cols>
    <col min="1" max="1" width="55.875" style="44" customWidth="1"/>
    <col min="2" max="2" width="36.25" style="44" customWidth="1"/>
    <col min="3" max="4" width="12.625" style="44"/>
    <col min="5" max="16384" width="10" style="44"/>
  </cols>
  <sheetData>
    <row r="1" s="40" customFormat="1" ht="28" customHeight="1" spans="1:2">
      <c r="A1" s="376" t="s">
        <v>121</v>
      </c>
      <c r="B1" s="376"/>
    </row>
    <row r="2" s="41" customFormat="1" ht="28" customHeight="1" spans="1:2">
      <c r="A2" s="427" t="s">
        <v>122</v>
      </c>
      <c r="B2" s="428"/>
    </row>
    <row r="3" s="42" customFormat="1" ht="28" customHeight="1" spans="1:2">
      <c r="A3" s="429"/>
      <c r="B3" s="384" t="s">
        <v>4</v>
      </c>
    </row>
    <row r="4" ht="24" customHeight="1" spans="1:2">
      <c r="A4" s="283" t="s">
        <v>5</v>
      </c>
      <c r="B4" s="430" t="s">
        <v>6</v>
      </c>
    </row>
    <row r="5" ht="24" customHeight="1" spans="1:2">
      <c r="A5" s="431" t="s">
        <v>36</v>
      </c>
      <c r="B5" s="432">
        <f>B6+B80+B95+B109+B118+B125+B177+B199+B212+B227+B248+B254+B272+B280+B287+B302+B304+B269+B77+B264+B307</f>
        <v>157649</v>
      </c>
    </row>
    <row r="6" ht="24" customHeight="1" spans="1:4">
      <c r="A6" s="433" t="s">
        <v>123</v>
      </c>
      <c r="B6" s="434">
        <f>B7+B9+B10+B15+B20+B26+B31+B35+B40+B44+B49+B51+B52+B56+B58+B62+B65+B67+B73+B74+B75</f>
        <v>17489</v>
      </c>
      <c r="D6" s="435"/>
    </row>
    <row r="7" ht="24" customHeight="1" spans="1:2">
      <c r="A7" s="436" t="s">
        <v>124</v>
      </c>
      <c r="B7" s="434">
        <v>9</v>
      </c>
    </row>
    <row r="8" ht="24" customHeight="1" spans="1:2">
      <c r="A8" s="433" t="s">
        <v>125</v>
      </c>
      <c r="B8" s="434">
        <v>9</v>
      </c>
    </row>
    <row r="9" s="426" customFormat="1" ht="24" customHeight="1" spans="1:2">
      <c r="A9" s="437" t="s">
        <v>126</v>
      </c>
      <c r="B9" s="438">
        <v>382</v>
      </c>
    </row>
    <row r="10" ht="24" customHeight="1" spans="1:2">
      <c r="A10" s="436" t="s">
        <v>127</v>
      </c>
      <c r="B10" s="434">
        <f>SUM(B11:B14)</f>
        <v>10935</v>
      </c>
    </row>
    <row r="11" ht="24" customHeight="1" spans="1:2">
      <c r="A11" s="436" t="s">
        <v>128</v>
      </c>
      <c r="B11" s="434">
        <v>7349</v>
      </c>
    </row>
    <row r="12" ht="24" customHeight="1" spans="1:2">
      <c r="A12" s="436" t="s">
        <v>129</v>
      </c>
      <c r="B12" s="434">
        <v>2576</v>
      </c>
    </row>
    <row r="13" ht="24" customHeight="1" spans="1:2">
      <c r="A13" s="436" t="s">
        <v>130</v>
      </c>
      <c r="B13" s="434">
        <v>74</v>
      </c>
    </row>
    <row r="14" ht="24" customHeight="1" spans="1:2">
      <c r="A14" s="439" t="s">
        <v>131</v>
      </c>
      <c r="B14" s="434">
        <v>936</v>
      </c>
    </row>
    <row r="15" ht="24" customHeight="1" spans="1:2">
      <c r="A15" s="436" t="s">
        <v>132</v>
      </c>
      <c r="B15" s="434">
        <f>SUM(B16:B19)</f>
        <v>352</v>
      </c>
    </row>
    <row r="16" ht="24" customHeight="1" spans="1:2">
      <c r="A16" s="436" t="s">
        <v>128</v>
      </c>
      <c r="B16" s="434">
        <v>55</v>
      </c>
    </row>
    <row r="17" ht="24" customHeight="1" spans="1:2">
      <c r="A17" s="436" t="s">
        <v>129</v>
      </c>
      <c r="B17" s="434">
        <v>190</v>
      </c>
    </row>
    <row r="18" ht="24" customHeight="1" spans="1:2">
      <c r="A18" s="439" t="s">
        <v>133</v>
      </c>
      <c r="B18" s="434">
        <v>72</v>
      </c>
    </row>
    <row r="19" ht="24" customHeight="1" spans="1:2">
      <c r="A19" s="439" t="s">
        <v>134</v>
      </c>
      <c r="B19" s="434">
        <v>35</v>
      </c>
    </row>
    <row r="20" ht="24" customHeight="1" spans="1:2">
      <c r="A20" s="439" t="s">
        <v>135</v>
      </c>
      <c r="B20" s="434">
        <f>SUM(B21:B25)</f>
        <v>542</v>
      </c>
    </row>
    <row r="21" ht="24" customHeight="1" spans="1:2">
      <c r="A21" s="439" t="s">
        <v>128</v>
      </c>
      <c r="B21" s="434">
        <v>70</v>
      </c>
    </row>
    <row r="22" ht="24" customHeight="1" spans="1:2">
      <c r="A22" s="433" t="s">
        <v>129</v>
      </c>
      <c r="B22" s="434">
        <v>340</v>
      </c>
    </row>
    <row r="23" ht="24" customHeight="1" spans="1:2">
      <c r="A23" s="433" t="s">
        <v>136</v>
      </c>
      <c r="B23" s="434">
        <v>20</v>
      </c>
    </row>
    <row r="24" ht="24" customHeight="1" spans="1:2">
      <c r="A24" s="439" t="s">
        <v>137</v>
      </c>
      <c r="B24" s="434">
        <v>60</v>
      </c>
    </row>
    <row r="25" ht="24" customHeight="1" spans="1:2">
      <c r="A25" s="439" t="s">
        <v>131</v>
      </c>
      <c r="B25" s="434">
        <v>52</v>
      </c>
    </row>
    <row r="26" ht="24" customHeight="1" spans="1:2">
      <c r="A26" s="436" t="s">
        <v>138</v>
      </c>
      <c r="B26" s="434">
        <f>SUM(B27:B30)</f>
        <v>471</v>
      </c>
    </row>
    <row r="27" ht="24" customHeight="1" spans="1:2">
      <c r="A27" s="439" t="s">
        <v>128</v>
      </c>
      <c r="B27" s="434">
        <v>31</v>
      </c>
    </row>
    <row r="28" ht="24" customHeight="1" spans="1:2">
      <c r="A28" s="433" t="s">
        <v>129</v>
      </c>
      <c r="B28" s="434">
        <v>40</v>
      </c>
    </row>
    <row r="29" ht="24" customHeight="1" spans="1:2">
      <c r="A29" s="436" t="s">
        <v>139</v>
      </c>
      <c r="B29" s="434">
        <v>100</v>
      </c>
    </row>
    <row r="30" ht="24" customHeight="1" spans="1:2">
      <c r="A30" s="439" t="s">
        <v>140</v>
      </c>
      <c r="B30" s="434">
        <v>300</v>
      </c>
    </row>
    <row r="31" ht="24" customHeight="1" spans="1:2">
      <c r="A31" s="436" t="s">
        <v>141</v>
      </c>
      <c r="B31" s="434">
        <f>SUM(B32:B34)</f>
        <v>1285</v>
      </c>
    </row>
    <row r="32" ht="24" customHeight="1" spans="1:2">
      <c r="A32" s="436" t="s">
        <v>128</v>
      </c>
      <c r="B32" s="434">
        <v>325</v>
      </c>
    </row>
    <row r="33" ht="24" customHeight="1" spans="1:2">
      <c r="A33" s="436" t="s">
        <v>129</v>
      </c>
      <c r="B33" s="434">
        <v>460</v>
      </c>
    </row>
    <row r="34" ht="24" customHeight="1" spans="1:2">
      <c r="A34" s="439" t="s">
        <v>142</v>
      </c>
      <c r="B34" s="434">
        <v>500</v>
      </c>
    </row>
    <row r="35" ht="24" customHeight="1" spans="1:2">
      <c r="A35" s="439" t="s">
        <v>143</v>
      </c>
      <c r="B35" s="434">
        <f>SUM(B36:B38)</f>
        <v>877</v>
      </c>
    </row>
    <row r="36" ht="24" customHeight="1" spans="1:2">
      <c r="A36" s="436" t="s">
        <v>128</v>
      </c>
      <c r="B36" s="434">
        <v>16</v>
      </c>
    </row>
    <row r="37" ht="24" customHeight="1" spans="1:2">
      <c r="A37" s="439" t="s">
        <v>144</v>
      </c>
      <c r="B37" s="434">
        <v>800</v>
      </c>
    </row>
    <row r="38" ht="24" customHeight="1" spans="1:2">
      <c r="A38" s="439" t="s">
        <v>131</v>
      </c>
      <c r="B38" s="434">
        <v>61</v>
      </c>
    </row>
    <row r="39" ht="24" hidden="1" customHeight="1" spans="1:2">
      <c r="A39" s="433" t="s">
        <v>145</v>
      </c>
      <c r="B39" s="434"/>
    </row>
    <row r="40" ht="24" customHeight="1" spans="1:2">
      <c r="A40" s="433" t="s">
        <v>146</v>
      </c>
      <c r="B40" s="434">
        <f>SUM(B41:B43)</f>
        <v>58</v>
      </c>
    </row>
    <row r="41" ht="24" customHeight="1" spans="1:2">
      <c r="A41" s="436" t="s">
        <v>128</v>
      </c>
      <c r="B41" s="434">
        <v>16</v>
      </c>
    </row>
    <row r="42" ht="24" customHeight="1" spans="1:2">
      <c r="A42" s="436" t="s">
        <v>129</v>
      </c>
      <c r="B42" s="434">
        <v>31</v>
      </c>
    </row>
    <row r="43" ht="24" customHeight="1" spans="1:2">
      <c r="A43" s="436" t="s">
        <v>147</v>
      </c>
      <c r="B43" s="434">
        <v>11</v>
      </c>
    </row>
    <row r="44" ht="24" customHeight="1" spans="1:2">
      <c r="A44" s="433" t="s">
        <v>148</v>
      </c>
      <c r="B44" s="434">
        <f>SUM(B45:B48)</f>
        <v>357</v>
      </c>
    </row>
    <row r="45" ht="24" customHeight="1" spans="1:2">
      <c r="A45" s="436" t="s">
        <v>128</v>
      </c>
      <c r="B45" s="434">
        <v>16</v>
      </c>
    </row>
    <row r="46" ht="24" customHeight="1" spans="1:2">
      <c r="A46" s="436" t="s">
        <v>149</v>
      </c>
      <c r="B46" s="434">
        <v>300</v>
      </c>
    </row>
    <row r="47" ht="24" customHeight="1" spans="1:2">
      <c r="A47" s="436" t="s">
        <v>131</v>
      </c>
      <c r="B47" s="434">
        <v>7</v>
      </c>
    </row>
    <row r="48" ht="24" customHeight="1" spans="1:2">
      <c r="A48" s="436" t="s">
        <v>150</v>
      </c>
      <c r="B48" s="434">
        <v>34</v>
      </c>
    </row>
    <row r="49" ht="24" customHeight="1" spans="1:2">
      <c r="A49" s="439" t="s">
        <v>151</v>
      </c>
      <c r="B49" s="434">
        <v>170</v>
      </c>
    </row>
    <row r="50" ht="24" customHeight="1" spans="1:2">
      <c r="A50" s="436" t="s">
        <v>152</v>
      </c>
      <c r="B50" s="434">
        <v>170</v>
      </c>
    </row>
    <row r="51" s="426" customFormat="1" ht="24" customHeight="1" spans="1:2">
      <c r="A51" s="440" t="s">
        <v>153</v>
      </c>
      <c r="B51" s="438">
        <v>5</v>
      </c>
    </row>
    <row r="52" ht="24" customHeight="1" spans="1:2">
      <c r="A52" s="439" t="s">
        <v>154</v>
      </c>
      <c r="B52" s="434">
        <f>SUM(B53:B55)</f>
        <v>69</v>
      </c>
    </row>
    <row r="53" ht="24" customHeight="1" spans="1:2">
      <c r="A53" s="439" t="s">
        <v>128</v>
      </c>
      <c r="B53" s="434">
        <v>19</v>
      </c>
    </row>
    <row r="54" ht="24" customHeight="1" spans="1:2">
      <c r="A54" s="439" t="s">
        <v>129</v>
      </c>
      <c r="B54" s="434">
        <v>20</v>
      </c>
    </row>
    <row r="55" ht="24" customHeight="1" spans="1:2">
      <c r="A55" s="439" t="s">
        <v>155</v>
      </c>
      <c r="B55" s="434">
        <v>30</v>
      </c>
    </row>
    <row r="56" ht="24" customHeight="1" spans="1:2">
      <c r="A56" s="439" t="s">
        <v>156</v>
      </c>
      <c r="B56" s="434">
        <v>8</v>
      </c>
    </row>
    <row r="57" ht="24" customHeight="1" spans="1:2">
      <c r="A57" s="436" t="s">
        <v>129</v>
      </c>
      <c r="B57" s="434">
        <v>8</v>
      </c>
    </row>
    <row r="58" ht="24" customHeight="1" spans="1:2">
      <c r="A58" s="439" t="s">
        <v>157</v>
      </c>
      <c r="B58" s="434">
        <f>SUM(B59:B61)</f>
        <v>80</v>
      </c>
    </row>
    <row r="59" ht="24" customHeight="1" spans="1:2">
      <c r="A59" s="436" t="s">
        <v>128</v>
      </c>
      <c r="B59" s="434">
        <v>23</v>
      </c>
    </row>
    <row r="60" ht="24" customHeight="1" spans="1:2">
      <c r="A60" s="436" t="s">
        <v>129</v>
      </c>
      <c r="B60" s="434">
        <v>7</v>
      </c>
    </row>
    <row r="61" ht="24" customHeight="1" spans="1:2">
      <c r="A61" s="439" t="s">
        <v>158</v>
      </c>
      <c r="B61" s="434">
        <v>50</v>
      </c>
    </row>
    <row r="62" ht="24" customHeight="1" spans="1:2">
      <c r="A62" s="439" t="s">
        <v>159</v>
      </c>
      <c r="B62" s="434">
        <v>341</v>
      </c>
    </row>
    <row r="63" ht="24" customHeight="1" spans="1:2">
      <c r="A63" s="433" t="s">
        <v>128</v>
      </c>
      <c r="B63" s="434">
        <v>270</v>
      </c>
    </row>
    <row r="64" ht="24" customHeight="1" spans="1:2">
      <c r="A64" s="439" t="s">
        <v>160</v>
      </c>
      <c r="B64" s="434">
        <v>71</v>
      </c>
    </row>
    <row r="65" ht="24" customHeight="1" spans="1:2">
      <c r="A65" s="439" t="s">
        <v>161</v>
      </c>
      <c r="B65" s="434">
        <v>0</v>
      </c>
    </row>
    <row r="66" ht="24" customHeight="1" spans="1:2">
      <c r="A66" s="439" t="s">
        <v>128</v>
      </c>
      <c r="B66" s="434">
        <v>0</v>
      </c>
    </row>
    <row r="67" ht="24" customHeight="1" spans="1:2">
      <c r="A67" s="436" t="s">
        <v>162</v>
      </c>
      <c r="B67" s="434">
        <f>SUM(B68:B72)</f>
        <v>1022</v>
      </c>
    </row>
    <row r="68" ht="24" customHeight="1" spans="1:2">
      <c r="A68" s="436" t="s">
        <v>128</v>
      </c>
      <c r="B68" s="434">
        <v>521</v>
      </c>
    </row>
    <row r="69" ht="24" customHeight="1" spans="1:2">
      <c r="A69" s="436" t="s">
        <v>129</v>
      </c>
      <c r="B69" s="434">
        <v>267</v>
      </c>
    </row>
    <row r="70" ht="24" customHeight="1" spans="1:2">
      <c r="A70" s="436" t="s">
        <v>163</v>
      </c>
      <c r="B70" s="434">
        <v>45</v>
      </c>
    </row>
    <row r="71" ht="24" customHeight="1" spans="1:2">
      <c r="A71" s="436" t="s">
        <v>131</v>
      </c>
      <c r="B71" s="434">
        <v>117</v>
      </c>
    </row>
    <row r="72" ht="24" customHeight="1" spans="1:2">
      <c r="A72" s="436" t="s">
        <v>164</v>
      </c>
      <c r="B72" s="434">
        <v>72</v>
      </c>
    </row>
    <row r="73" s="426" customFormat="1" ht="24" customHeight="1" spans="1:2">
      <c r="A73" s="437" t="s">
        <v>165</v>
      </c>
      <c r="B73" s="438">
        <v>422</v>
      </c>
    </row>
    <row r="74" s="426" customFormat="1" ht="24" customHeight="1" spans="1:2">
      <c r="A74" s="437" t="s">
        <v>166</v>
      </c>
      <c r="B74" s="438">
        <v>104</v>
      </c>
    </row>
    <row r="75" ht="24" customHeight="1" spans="1:2">
      <c r="A75" s="436" t="s">
        <v>167</v>
      </c>
      <c r="B75" s="434">
        <v>0</v>
      </c>
    </row>
    <row r="76" ht="24" customHeight="1" spans="1:2">
      <c r="A76" s="439" t="s">
        <v>168</v>
      </c>
      <c r="B76" s="434">
        <v>0</v>
      </c>
    </row>
    <row r="77" ht="24" customHeight="1" spans="1:2">
      <c r="A77" s="433" t="s">
        <v>169</v>
      </c>
      <c r="B77" s="434">
        <v>10</v>
      </c>
    </row>
    <row r="78" ht="24" customHeight="1" spans="1:2">
      <c r="A78" s="439" t="s">
        <v>170</v>
      </c>
      <c r="B78" s="434">
        <v>10</v>
      </c>
    </row>
    <row r="79" ht="24" customHeight="1" spans="1:2">
      <c r="A79" s="439" t="s">
        <v>171</v>
      </c>
      <c r="B79" s="434">
        <v>10</v>
      </c>
    </row>
    <row r="80" ht="24" customHeight="1" spans="1:2">
      <c r="A80" s="433" t="s">
        <v>172</v>
      </c>
      <c r="B80" s="434">
        <f>B81+B86</f>
        <v>1483</v>
      </c>
    </row>
    <row r="81" ht="24" customHeight="1" spans="1:2">
      <c r="A81" s="439" t="s">
        <v>173</v>
      </c>
      <c r="B81" s="434">
        <f>SUM(B82:B85)</f>
        <v>1431</v>
      </c>
    </row>
    <row r="82" ht="24" customHeight="1" spans="1:2">
      <c r="A82" s="439" t="s">
        <v>129</v>
      </c>
      <c r="B82" s="434">
        <v>275</v>
      </c>
    </row>
    <row r="83" ht="24" hidden="1" customHeight="1" spans="1:2">
      <c r="A83" s="439" t="s">
        <v>139</v>
      </c>
      <c r="B83" s="434"/>
    </row>
    <row r="84" ht="24" customHeight="1" spans="1:2">
      <c r="A84" s="439" t="s">
        <v>174</v>
      </c>
      <c r="B84" s="434">
        <v>857</v>
      </c>
    </row>
    <row r="85" ht="24" customHeight="1" spans="1:2">
      <c r="A85" s="439" t="s">
        <v>175</v>
      </c>
      <c r="B85" s="434">
        <v>299</v>
      </c>
    </row>
    <row r="86" ht="24" customHeight="1" spans="1:2">
      <c r="A86" s="436" t="s">
        <v>176</v>
      </c>
      <c r="B86" s="434">
        <f>SUM(B87:B92)</f>
        <v>52</v>
      </c>
    </row>
    <row r="87" ht="24" customHeight="1" spans="1:2">
      <c r="A87" s="439" t="s">
        <v>128</v>
      </c>
      <c r="B87" s="434">
        <v>2</v>
      </c>
    </row>
    <row r="88" ht="24" customHeight="1" spans="1:2">
      <c r="A88" s="439" t="s">
        <v>129</v>
      </c>
      <c r="B88" s="434">
        <v>26</v>
      </c>
    </row>
    <row r="89" ht="24" customHeight="1" spans="1:2">
      <c r="A89" s="436" t="s">
        <v>177</v>
      </c>
      <c r="B89" s="434">
        <v>8</v>
      </c>
    </row>
    <row r="90" ht="23" customHeight="1" spans="1:2">
      <c r="A90" s="436" t="s">
        <v>178</v>
      </c>
      <c r="B90" s="434">
        <v>9</v>
      </c>
    </row>
    <row r="91" ht="23" customHeight="1" spans="1:2">
      <c r="A91" s="439" t="s">
        <v>179</v>
      </c>
      <c r="B91" s="434">
        <v>3</v>
      </c>
    </row>
    <row r="92" ht="23" customHeight="1" spans="1:2">
      <c r="A92" s="439" t="s">
        <v>180</v>
      </c>
      <c r="B92" s="434">
        <v>4</v>
      </c>
    </row>
    <row r="93" ht="23" hidden="1" customHeight="1" spans="1:2">
      <c r="A93" s="436" t="s">
        <v>181</v>
      </c>
      <c r="B93" s="434"/>
    </row>
    <row r="94" ht="23" hidden="1" customHeight="1" spans="1:2">
      <c r="A94" s="436" t="s">
        <v>182</v>
      </c>
      <c r="B94" s="434"/>
    </row>
    <row r="95" ht="23" customHeight="1" spans="1:2">
      <c r="A95" s="433" t="s">
        <v>183</v>
      </c>
      <c r="B95" s="434">
        <f>B96+B98+B104+B106+B108</f>
        <v>32735</v>
      </c>
    </row>
    <row r="96" ht="23" customHeight="1" spans="1:2">
      <c r="A96" s="439" t="s">
        <v>184</v>
      </c>
      <c r="B96" s="434">
        <v>32</v>
      </c>
    </row>
    <row r="97" ht="23" customHeight="1" spans="1:2">
      <c r="A97" s="436" t="s">
        <v>128</v>
      </c>
      <c r="B97" s="434">
        <v>32</v>
      </c>
    </row>
    <row r="98" ht="23" customHeight="1" spans="1:2">
      <c r="A98" s="436" t="s">
        <v>185</v>
      </c>
      <c r="B98" s="434">
        <f>SUM(B99:B103)</f>
        <v>30265</v>
      </c>
    </row>
    <row r="99" ht="23" customHeight="1" spans="1:2">
      <c r="A99" s="436" t="s">
        <v>186</v>
      </c>
      <c r="B99" s="434">
        <v>2742</v>
      </c>
    </row>
    <row r="100" ht="23" customHeight="1" spans="1:2">
      <c r="A100" s="436" t="s">
        <v>187</v>
      </c>
      <c r="B100" s="434">
        <v>9430</v>
      </c>
    </row>
    <row r="101" ht="23" customHeight="1" spans="1:2">
      <c r="A101" s="439" t="s">
        <v>188</v>
      </c>
      <c r="B101" s="434">
        <v>12639</v>
      </c>
    </row>
    <row r="102" ht="23" customHeight="1" spans="1:2">
      <c r="A102" s="439" t="s">
        <v>189</v>
      </c>
      <c r="B102" s="434">
        <v>5028</v>
      </c>
    </row>
    <row r="103" ht="23" customHeight="1" spans="1:2">
      <c r="A103" s="436" t="s">
        <v>190</v>
      </c>
      <c r="B103" s="434">
        <v>426</v>
      </c>
    </row>
    <row r="104" ht="23" customHeight="1" spans="1:2">
      <c r="A104" s="436" t="s">
        <v>191</v>
      </c>
      <c r="B104" s="434">
        <v>2</v>
      </c>
    </row>
    <row r="105" ht="23" customHeight="1" spans="1:2">
      <c r="A105" s="436" t="s">
        <v>192</v>
      </c>
      <c r="B105" s="434">
        <v>2</v>
      </c>
    </row>
    <row r="106" ht="23" customHeight="1" spans="1:2">
      <c r="A106" s="436" t="s">
        <v>193</v>
      </c>
      <c r="B106" s="434">
        <v>115</v>
      </c>
    </row>
    <row r="107" ht="23" customHeight="1" spans="1:2">
      <c r="A107" s="436" t="s">
        <v>194</v>
      </c>
      <c r="B107" s="434">
        <v>115</v>
      </c>
    </row>
    <row r="108" s="426" customFormat="1" ht="23" customHeight="1" spans="1:2">
      <c r="A108" s="437" t="s">
        <v>195</v>
      </c>
      <c r="B108" s="438">
        <v>2321</v>
      </c>
    </row>
    <row r="109" ht="23" customHeight="1" spans="1:10">
      <c r="A109" s="433" t="s">
        <v>196</v>
      </c>
      <c r="B109" s="434">
        <f>B113+B115+B110+B111+B112</f>
        <v>946</v>
      </c>
      <c r="F109" s="441"/>
      <c r="J109" s="441"/>
    </row>
    <row r="110" s="426" customFormat="1" ht="23" customHeight="1" spans="1:10">
      <c r="A110" s="442" t="s">
        <v>197</v>
      </c>
      <c r="B110" s="438">
        <v>69</v>
      </c>
      <c r="F110" s="443"/>
      <c r="J110" s="443"/>
    </row>
    <row r="111" s="426" customFormat="1" ht="23" customHeight="1" spans="1:10">
      <c r="A111" s="442" t="s">
        <v>198</v>
      </c>
      <c r="B111" s="438">
        <v>65</v>
      </c>
      <c r="F111" s="443"/>
      <c r="J111" s="443"/>
    </row>
    <row r="112" s="426" customFormat="1" ht="23" customHeight="1" spans="1:10">
      <c r="A112" s="442" t="s">
        <v>199</v>
      </c>
      <c r="B112" s="438">
        <v>110</v>
      </c>
      <c r="F112" s="443"/>
      <c r="J112" s="443"/>
    </row>
    <row r="113" ht="23" customHeight="1" spans="1:2">
      <c r="A113" s="436" t="s">
        <v>200</v>
      </c>
      <c r="B113" s="434">
        <v>135</v>
      </c>
    </row>
    <row r="114" ht="23" customHeight="1" spans="1:2">
      <c r="A114" s="439" t="s">
        <v>201</v>
      </c>
      <c r="B114" s="434">
        <v>135</v>
      </c>
    </row>
    <row r="115" ht="23" customHeight="1" spans="1:2">
      <c r="A115" s="436" t="s">
        <v>202</v>
      </c>
      <c r="B115" s="434">
        <f>SUM(B116:B117)</f>
        <v>567</v>
      </c>
    </row>
    <row r="116" ht="23" customHeight="1" spans="1:2">
      <c r="A116" s="439" t="s">
        <v>203</v>
      </c>
      <c r="B116" s="434">
        <v>134</v>
      </c>
    </row>
    <row r="117" ht="23" customHeight="1" spans="1:2">
      <c r="A117" s="439" t="s">
        <v>204</v>
      </c>
      <c r="B117" s="434">
        <v>433</v>
      </c>
    </row>
    <row r="118" ht="23" customHeight="1" spans="1:3">
      <c r="A118" s="433" t="s">
        <v>205</v>
      </c>
      <c r="B118" s="434">
        <f>B119+B122+B124</f>
        <v>220</v>
      </c>
      <c r="C118" s="435"/>
    </row>
    <row r="119" ht="23" customHeight="1" spans="1:2">
      <c r="A119" s="433" t="s">
        <v>206</v>
      </c>
      <c r="B119" s="434">
        <f>SUM(B120:B121)</f>
        <v>109</v>
      </c>
    </row>
    <row r="120" ht="23" customHeight="1" spans="1:2">
      <c r="A120" s="433" t="s">
        <v>128</v>
      </c>
      <c r="B120" s="434">
        <v>97</v>
      </c>
    </row>
    <row r="121" ht="23" customHeight="1" spans="1:2">
      <c r="A121" s="433" t="s">
        <v>207</v>
      </c>
      <c r="B121" s="434">
        <v>12</v>
      </c>
    </row>
    <row r="122" ht="23" customHeight="1" spans="1:2">
      <c r="A122" s="433" t="s">
        <v>208</v>
      </c>
      <c r="B122" s="434">
        <v>45</v>
      </c>
    </row>
    <row r="123" ht="23" customHeight="1" spans="1:2">
      <c r="A123" s="433" t="s">
        <v>209</v>
      </c>
      <c r="B123" s="434">
        <v>45</v>
      </c>
    </row>
    <row r="124" s="426" customFormat="1" ht="23" customHeight="1" spans="1:2">
      <c r="A124" s="442" t="s">
        <v>210</v>
      </c>
      <c r="B124" s="438">
        <v>66</v>
      </c>
    </row>
    <row r="125" ht="23" customHeight="1" spans="1:3">
      <c r="A125" s="433" t="s">
        <v>211</v>
      </c>
      <c r="B125" s="434">
        <f>B126+B129+B134+B139+B142+B146+B149+B152+B159+B162+B165+B173+B175+B155+B158</f>
        <v>11797</v>
      </c>
      <c r="C125" s="435"/>
    </row>
    <row r="126" ht="23" customHeight="1" spans="1:2">
      <c r="A126" s="433" t="s">
        <v>212</v>
      </c>
      <c r="B126" s="434">
        <f>SUM(B127:B128)</f>
        <v>98</v>
      </c>
    </row>
    <row r="127" ht="23" customHeight="1" spans="1:2">
      <c r="A127" s="433" t="s">
        <v>128</v>
      </c>
      <c r="B127" s="434">
        <v>9</v>
      </c>
    </row>
    <row r="128" ht="23" customHeight="1" spans="1:2">
      <c r="A128" s="433" t="s">
        <v>213</v>
      </c>
      <c r="B128" s="434">
        <v>89</v>
      </c>
    </row>
    <row r="129" ht="23" customHeight="1" spans="1:2">
      <c r="A129" s="433" t="s">
        <v>214</v>
      </c>
      <c r="B129" s="434">
        <f>SUM(B130:B133)</f>
        <v>578</v>
      </c>
    </row>
    <row r="130" ht="23" customHeight="1" spans="1:2">
      <c r="A130" s="433" t="s">
        <v>215</v>
      </c>
      <c r="B130" s="434">
        <v>46</v>
      </c>
    </row>
    <row r="131" ht="23" customHeight="1" spans="1:2">
      <c r="A131" s="433" t="s">
        <v>216</v>
      </c>
      <c r="B131" s="434">
        <v>8</v>
      </c>
    </row>
    <row r="132" ht="23" customHeight="1" spans="1:2">
      <c r="A132" s="433" t="s">
        <v>217</v>
      </c>
      <c r="B132" s="434">
        <v>387</v>
      </c>
    </row>
    <row r="133" ht="23" customHeight="1" spans="1:2">
      <c r="A133" s="433" t="s">
        <v>218</v>
      </c>
      <c r="B133" s="434">
        <v>137</v>
      </c>
    </row>
    <row r="134" ht="23" customHeight="1" spans="1:2">
      <c r="A134" s="433" t="s">
        <v>219</v>
      </c>
      <c r="B134" s="434">
        <f>SUM(B135:B138)</f>
        <v>3860</v>
      </c>
    </row>
    <row r="135" ht="23" customHeight="1" spans="1:2">
      <c r="A135" s="433" t="s">
        <v>220</v>
      </c>
      <c r="B135" s="434">
        <v>84</v>
      </c>
    </row>
    <row r="136" ht="23" customHeight="1" spans="1:2">
      <c r="A136" s="433" t="s">
        <v>221</v>
      </c>
      <c r="B136" s="434">
        <v>638</v>
      </c>
    </row>
    <row r="137" ht="23" customHeight="1" spans="1:2">
      <c r="A137" s="433" t="s">
        <v>222</v>
      </c>
      <c r="B137" s="434">
        <v>3042</v>
      </c>
    </row>
    <row r="138" ht="23" customHeight="1" spans="1:2">
      <c r="A138" s="433" t="s">
        <v>223</v>
      </c>
      <c r="B138" s="434">
        <v>96</v>
      </c>
    </row>
    <row r="139" ht="23" customHeight="1" spans="1:2">
      <c r="A139" s="433" t="s">
        <v>224</v>
      </c>
      <c r="B139" s="434">
        <v>260</v>
      </c>
    </row>
    <row r="140" ht="23" customHeight="1" spans="1:2">
      <c r="A140" s="433" t="s">
        <v>225</v>
      </c>
      <c r="B140" s="434">
        <v>200</v>
      </c>
    </row>
    <row r="141" ht="23" customHeight="1" spans="1:2">
      <c r="A141" s="433" t="s">
        <v>226</v>
      </c>
      <c r="B141" s="434">
        <v>60</v>
      </c>
    </row>
    <row r="142" ht="23" customHeight="1" spans="1:2">
      <c r="A142" s="433" t="s">
        <v>227</v>
      </c>
      <c r="B142" s="434">
        <f>SUM(B143:B145)</f>
        <v>502</v>
      </c>
    </row>
    <row r="143" ht="23" customHeight="1" spans="1:2">
      <c r="A143" s="433" t="s">
        <v>228</v>
      </c>
      <c r="B143" s="434">
        <v>6</v>
      </c>
    </row>
    <row r="144" ht="23" customHeight="1" spans="1:2">
      <c r="A144" s="433" t="s">
        <v>229</v>
      </c>
      <c r="B144" s="434">
        <v>172</v>
      </c>
    </row>
    <row r="145" ht="23" customHeight="1" spans="1:2">
      <c r="A145" s="433" t="s">
        <v>230</v>
      </c>
      <c r="B145" s="434">
        <v>324</v>
      </c>
    </row>
    <row r="146" ht="23" customHeight="1" spans="1:2">
      <c r="A146" s="433" t="s">
        <v>231</v>
      </c>
      <c r="B146" s="434">
        <f>SUM(B147:B148)</f>
        <v>190</v>
      </c>
    </row>
    <row r="147" ht="23" customHeight="1" spans="1:2">
      <c r="A147" s="433" t="s">
        <v>232</v>
      </c>
      <c r="B147" s="434">
        <v>174</v>
      </c>
    </row>
    <row r="148" ht="23" customHeight="1" spans="1:2">
      <c r="A148" s="433" t="s">
        <v>233</v>
      </c>
      <c r="B148" s="434">
        <v>16</v>
      </c>
    </row>
    <row r="149" ht="23" customHeight="1" spans="1:2">
      <c r="A149" s="433" t="s">
        <v>234</v>
      </c>
      <c r="B149" s="434">
        <f>SUM(B150:B151)</f>
        <v>368</v>
      </c>
    </row>
    <row r="150" ht="23" customHeight="1" spans="1:2">
      <c r="A150" s="433" t="s">
        <v>235</v>
      </c>
      <c r="B150" s="434">
        <v>246</v>
      </c>
    </row>
    <row r="151" ht="23" customHeight="1" spans="1:2">
      <c r="A151" s="433" t="s">
        <v>236</v>
      </c>
      <c r="B151" s="434">
        <v>122</v>
      </c>
    </row>
    <row r="152" ht="23" customHeight="1" spans="1:2">
      <c r="A152" s="433" t="s">
        <v>237</v>
      </c>
      <c r="B152" s="434">
        <f>SUM(B153:B154)</f>
        <v>256</v>
      </c>
    </row>
    <row r="153" ht="23" customHeight="1" spans="1:2">
      <c r="A153" s="433" t="s">
        <v>238</v>
      </c>
      <c r="B153" s="434">
        <v>214</v>
      </c>
    </row>
    <row r="154" ht="23" customHeight="1" spans="1:2">
      <c r="A154" s="433" t="s">
        <v>239</v>
      </c>
      <c r="B154" s="434">
        <v>42</v>
      </c>
    </row>
    <row r="155" ht="23" customHeight="1" spans="1:2">
      <c r="A155" s="433" t="s">
        <v>240</v>
      </c>
      <c r="B155" s="434">
        <f>SUM(B156:B157)</f>
        <v>1350</v>
      </c>
    </row>
    <row r="156" ht="23" customHeight="1" spans="1:2">
      <c r="A156" s="433" t="s">
        <v>241</v>
      </c>
      <c r="B156" s="434">
        <v>896</v>
      </c>
    </row>
    <row r="157" ht="23" customHeight="1" spans="1:8">
      <c r="A157" s="433" t="s">
        <v>242</v>
      </c>
      <c r="B157" s="434">
        <v>454</v>
      </c>
      <c r="H157" s="426"/>
    </row>
    <row r="158" s="426" customFormat="1" ht="23" customHeight="1" spans="1:2">
      <c r="A158" s="442" t="s">
        <v>243</v>
      </c>
      <c r="B158" s="438">
        <v>32</v>
      </c>
    </row>
    <row r="159" ht="23" customHeight="1" spans="1:2">
      <c r="A159" s="433" t="s">
        <v>244</v>
      </c>
      <c r="B159" s="434">
        <f>SUM(B160:B161)</f>
        <v>402</v>
      </c>
    </row>
    <row r="160" ht="23" customHeight="1" spans="1:2">
      <c r="A160" s="433" t="s">
        <v>245</v>
      </c>
      <c r="B160" s="434">
        <v>200</v>
      </c>
    </row>
    <row r="161" ht="23" customHeight="1" spans="1:2">
      <c r="A161" s="433" t="s">
        <v>246</v>
      </c>
      <c r="B161" s="434">
        <v>202</v>
      </c>
    </row>
    <row r="162" ht="23" customHeight="1" spans="1:2">
      <c r="A162" s="433" t="s">
        <v>247</v>
      </c>
      <c r="B162" s="434">
        <v>0</v>
      </c>
    </row>
    <row r="163" ht="23" customHeight="1" spans="1:2">
      <c r="A163" s="433" t="s">
        <v>248</v>
      </c>
      <c r="B163" s="434">
        <v>0</v>
      </c>
    </row>
    <row r="164" ht="23" customHeight="1" spans="1:2">
      <c r="A164" s="433" t="s">
        <v>249</v>
      </c>
      <c r="B164" s="434">
        <v>0</v>
      </c>
    </row>
    <row r="165" ht="23" customHeight="1" spans="1:2">
      <c r="A165" s="444" t="s">
        <v>250</v>
      </c>
      <c r="B165" s="434">
        <f>SUM(B166:B172)</f>
        <v>2286</v>
      </c>
    </row>
    <row r="166" ht="23" customHeight="1" spans="1:2">
      <c r="A166" s="433" t="s">
        <v>128</v>
      </c>
      <c r="B166" s="434">
        <v>34</v>
      </c>
    </row>
    <row r="167" ht="23" customHeight="1" spans="1:2">
      <c r="A167" s="433" t="s">
        <v>129</v>
      </c>
      <c r="B167" s="434">
        <v>26</v>
      </c>
    </row>
    <row r="168" ht="23" customHeight="1" spans="1:2">
      <c r="A168" s="433" t="s">
        <v>251</v>
      </c>
      <c r="B168" s="434">
        <v>17</v>
      </c>
    </row>
    <row r="169" ht="23" customHeight="1" spans="1:2">
      <c r="A169" s="433" t="s">
        <v>252</v>
      </c>
      <c r="B169" s="434">
        <v>337</v>
      </c>
    </row>
    <row r="170" ht="23" customHeight="1" spans="1:2">
      <c r="A170" s="433" t="s">
        <v>253</v>
      </c>
      <c r="B170" s="434">
        <v>12</v>
      </c>
    </row>
    <row r="171" ht="23" customHeight="1" spans="1:2">
      <c r="A171" s="433" t="s">
        <v>131</v>
      </c>
      <c r="B171" s="434">
        <v>1828</v>
      </c>
    </row>
    <row r="172" ht="23" customHeight="1" spans="1:2">
      <c r="A172" s="433" t="s">
        <v>254</v>
      </c>
      <c r="B172" s="434">
        <v>32</v>
      </c>
    </row>
    <row r="173" ht="23" customHeight="1" spans="1:2">
      <c r="A173" s="433" t="s">
        <v>255</v>
      </c>
      <c r="B173" s="434">
        <v>0</v>
      </c>
    </row>
    <row r="174" ht="23" customHeight="1" spans="1:2">
      <c r="A174" s="433" t="s">
        <v>256</v>
      </c>
      <c r="B174" s="434">
        <v>0</v>
      </c>
    </row>
    <row r="175" ht="23" customHeight="1" spans="1:2">
      <c r="A175" s="433" t="s">
        <v>257</v>
      </c>
      <c r="B175" s="434">
        <v>1615</v>
      </c>
    </row>
    <row r="176" ht="23" customHeight="1" spans="1:2">
      <c r="A176" s="433" t="s">
        <v>258</v>
      </c>
      <c r="B176" s="434">
        <v>1615</v>
      </c>
    </row>
    <row r="177" ht="23" customHeight="1" spans="1:3">
      <c r="A177" s="433" t="s">
        <v>259</v>
      </c>
      <c r="B177" s="434">
        <f>B178+B182+B186+B188+B191+B193+B195+B197+B198</f>
        <v>6140</v>
      </c>
      <c r="C177" s="435"/>
    </row>
    <row r="178" ht="23" customHeight="1" spans="1:2">
      <c r="A178" s="433" t="s">
        <v>260</v>
      </c>
      <c r="B178" s="434">
        <v>767</v>
      </c>
    </row>
    <row r="179" ht="23" customHeight="1" spans="1:2">
      <c r="A179" s="433" t="s">
        <v>261</v>
      </c>
      <c r="B179" s="434">
        <f>SUM(B180:B181)</f>
        <v>462</v>
      </c>
    </row>
    <row r="180" ht="23" customHeight="1" spans="1:2">
      <c r="A180" s="433" t="s">
        <v>262</v>
      </c>
      <c r="B180" s="434">
        <v>116</v>
      </c>
    </row>
    <row r="181" ht="23" customHeight="1" spans="1:2">
      <c r="A181" s="433" t="s">
        <v>263</v>
      </c>
      <c r="B181" s="434">
        <v>346</v>
      </c>
    </row>
    <row r="182" ht="23" customHeight="1" spans="1:2">
      <c r="A182" s="433" t="s">
        <v>264</v>
      </c>
      <c r="B182" s="434">
        <f>SUM(B183:B185)</f>
        <v>1887</v>
      </c>
    </row>
    <row r="183" ht="23" customHeight="1" spans="1:2">
      <c r="A183" s="433" t="s">
        <v>265</v>
      </c>
      <c r="B183" s="434">
        <v>943</v>
      </c>
    </row>
    <row r="184" ht="23" customHeight="1" spans="1:2">
      <c r="A184" s="433" t="s">
        <v>266</v>
      </c>
      <c r="B184" s="434">
        <v>118</v>
      </c>
    </row>
    <row r="185" ht="23" customHeight="1" spans="1:2">
      <c r="A185" s="433" t="s">
        <v>267</v>
      </c>
      <c r="B185" s="434">
        <v>826</v>
      </c>
    </row>
    <row r="186" ht="23" customHeight="1" spans="1:2">
      <c r="A186" s="433" t="s">
        <v>268</v>
      </c>
      <c r="B186" s="434">
        <v>681</v>
      </c>
    </row>
    <row r="187" ht="23" customHeight="1" spans="1:2">
      <c r="A187" s="433" t="s">
        <v>269</v>
      </c>
      <c r="B187" s="434">
        <v>681</v>
      </c>
    </row>
    <row r="188" ht="23" customHeight="1" spans="1:2">
      <c r="A188" s="433" t="s">
        <v>270</v>
      </c>
      <c r="B188" s="434">
        <f>SUM(B189:B190)</f>
        <v>1574</v>
      </c>
    </row>
    <row r="189" ht="23" customHeight="1" spans="1:2">
      <c r="A189" s="433" t="s">
        <v>271</v>
      </c>
      <c r="B189" s="434">
        <v>212</v>
      </c>
    </row>
    <row r="190" ht="23" customHeight="1" spans="1:2">
      <c r="A190" s="433" t="s">
        <v>272</v>
      </c>
      <c r="B190" s="434">
        <v>1362</v>
      </c>
    </row>
    <row r="191" ht="23" customHeight="1" spans="1:2">
      <c r="A191" s="433" t="s">
        <v>273</v>
      </c>
      <c r="B191" s="434">
        <v>720</v>
      </c>
    </row>
    <row r="192" ht="23" customHeight="1" spans="1:2">
      <c r="A192" s="433" t="s">
        <v>274</v>
      </c>
      <c r="B192" s="434">
        <v>720</v>
      </c>
    </row>
    <row r="193" ht="23" customHeight="1" spans="1:2">
      <c r="A193" s="433" t="s">
        <v>275</v>
      </c>
      <c r="B193" s="434">
        <v>400</v>
      </c>
    </row>
    <row r="194" ht="23" customHeight="1" spans="1:2">
      <c r="A194" s="433" t="s">
        <v>276</v>
      </c>
      <c r="B194" s="434">
        <v>400</v>
      </c>
    </row>
    <row r="195" ht="23" customHeight="1" spans="1:2">
      <c r="A195" s="433" t="s">
        <v>277</v>
      </c>
      <c r="B195" s="434">
        <v>59</v>
      </c>
    </row>
    <row r="196" ht="23" customHeight="1" spans="1:2">
      <c r="A196" s="433" t="s">
        <v>278</v>
      </c>
      <c r="B196" s="434">
        <v>59</v>
      </c>
    </row>
    <row r="197" s="426" customFormat="1" ht="23" customHeight="1" spans="1:2">
      <c r="A197" s="442" t="s">
        <v>279</v>
      </c>
      <c r="B197" s="438">
        <v>31</v>
      </c>
    </row>
    <row r="198" s="426" customFormat="1" ht="23" customHeight="1" spans="1:2">
      <c r="A198" s="442" t="s">
        <v>280</v>
      </c>
      <c r="B198" s="438">
        <v>21</v>
      </c>
    </row>
    <row r="199" ht="23" customHeight="1" spans="1:3">
      <c r="A199" s="433" t="s">
        <v>281</v>
      </c>
      <c r="B199" s="434">
        <f>B200+B204+B206+B210+B208+B209</f>
        <v>3627</v>
      </c>
      <c r="C199" s="435"/>
    </row>
    <row r="200" ht="23" customHeight="1" spans="1:2">
      <c r="A200" s="433" t="s">
        <v>282</v>
      </c>
      <c r="B200" s="434">
        <f>SUM(B201:B203)</f>
        <v>52</v>
      </c>
    </row>
    <row r="201" ht="23" customHeight="1" spans="1:2">
      <c r="A201" s="433" t="s">
        <v>128</v>
      </c>
      <c r="B201" s="434">
        <v>17</v>
      </c>
    </row>
    <row r="202" ht="23" customHeight="1" spans="1:2">
      <c r="A202" s="433" t="s">
        <v>129</v>
      </c>
      <c r="B202" s="434">
        <v>32</v>
      </c>
    </row>
    <row r="203" ht="23" customHeight="1" spans="1:2">
      <c r="A203" s="433" t="s">
        <v>283</v>
      </c>
      <c r="B203" s="434">
        <v>3</v>
      </c>
    </row>
    <row r="204" ht="23" customHeight="1" spans="1:2">
      <c r="A204" s="433" t="s">
        <v>284</v>
      </c>
      <c r="B204" s="434">
        <v>0</v>
      </c>
    </row>
    <row r="205" ht="23" customHeight="1" spans="1:2">
      <c r="A205" s="433" t="s">
        <v>285</v>
      </c>
      <c r="B205" s="434">
        <v>0</v>
      </c>
    </row>
    <row r="206" ht="23" customHeight="1" spans="1:11">
      <c r="A206" s="433" t="s">
        <v>286</v>
      </c>
      <c r="B206" s="434">
        <v>1401</v>
      </c>
      <c r="K206" s="426"/>
    </row>
    <row r="207" ht="23" customHeight="1" spans="1:2">
      <c r="A207" s="433" t="s">
        <v>287</v>
      </c>
      <c r="B207" s="434">
        <v>1401</v>
      </c>
    </row>
    <row r="208" s="426" customFormat="1" ht="23" customHeight="1" spans="1:2">
      <c r="A208" s="442" t="s">
        <v>288</v>
      </c>
      <c r="B208" s="438">
        <v>1</v>
      </c>
    </row>
    <row r="209" s="426" customFormat="1" ht="23" customHeight="1" spans="1:2">
      <c r="A209" s="442" t="s">
        <v>289</v>
      </c>
      <c r="B209" s="438">
        <v>2118</v>
      </c>
    </row>
    <row r="210" ht="23" customHeight="1" spans="1:2">
      <c r="A210" s="433" t="s">
        <v>290</v>
      </c>
      <c r="B210" s="434">
        <v>55</v>
      </c>
    </row>
    <row r="211" ht="23" customHeight="1" spans="1:2">
      <c r="A211" s="433" t="s">
        <v>291</v>
      </c>
      <c r="B211" s="434">
        <v>55</v>
      </c>
    </row>
    <row r="212" ht="23" customHeight="1" spans="1:2">
      <c r="A212" s="433" t="s">
        <v>292</v>
      </c>
      <c r="B212" s="434">
        <v>36288</v>
      </c>
    </row>
    <row r="213" ht="23" customHeight="1" spans="1:3">
      <c r="A213" s="433" t="s">
        <v>293</v>
      </c>
      <c r="B213" s="434">
        <f>SUM(B214:B217)</f>
        <v>1138</v>
      </c>
      <c r="C213" s="435"/>
    </row>
    <row r="214" ht="23" customHeight="1" spans="1:2">
      <c r="A214" s="433" t="s">
        <v>128</v>
      </c>
      <c r="B214" s="434">
        <v>322</v>
      </c>
    </row>
    <row r="215" ht="23" customHeight="1" spans="1:2">
      <c r="A215" s="433" t="s">
        <v>129</v>
      </c>
      <c r="B215" s="434">
        <v>111</v>
      </c>
    </row>
    <row r="216" ht="23" customHeight="1" spans="1:2">
      <c r="A216" s="433" t="s">
        <v>294</v>
      </c>
      <c r="B216" s="434">
        <v>521</v>
      </c>
    </row>
    <row r="217" ht="23" customHeight="1" spans="1:2">
      <c r="A217" s="433" t="s">
        <v>295</v>
      </c>
      <c r="B217" s="434">
        <v>184</v>
      </c>
    </row>
    <row r="218" ht="23" customHeight="1" spans="1:2">
      <c r="A218" s="433" t="s">
        <v>296</v>
      </c>
      <c r="B218" s="434">
        <v>1440</v>
      </c>
    </row>
    <row r="219" ht="23" customHeight="1" spans="1:2">
      <c r="A219" s="433" t="s">
        <v>297</v>
      </c>
      <c r="B219" s="434">
        <v>3845</v>
      </c>
    </row>
    <row r="220" ht="23" customHeight="1" spans="1:2">
      <c r="A220" s="433" t="s">
        <v>298</v>
      </c>
      <c r="B220" s="434">
        <v>3845</v>
      </c>
    </row>
    <row r="221" ht="23" customHeight="1" spans="1:2">
      <c r="A221" s="433" t="s">
        <v>299</v>
      </c>
      <c r="B221" s="434">
        <v>5199</v>
      </c>
    </row>
    <row r="222" ht="23" customHeight="1" spans="1:2">
      <c r="A222" s="433" t="s">
        <v>300</v>
      </c>
      <c r="B222" s="434">
        <v>5199</v>
      </c>
    </row>
    <row r="223" ht="23" customHeight="1" spans="1:2">
      <c r="A223" s="433" t="s">
        <v>301</v>
      </c>
      <c r="B223" s="434">
        <v>0</v>
      </c>
    </row>
    <row r="224" ht="23" customHeight="1" spans="1:2">
      <c r="A224" s="433" t="s">
        <v>302</v>
      </c>
      <c r="B224" s="434">
        <v>0</v>
      </c>
    </row>
    <row r="225" ht="23" customHeight="1" spans="1:2">
      <c r="A225" s="433" t="s">
        <v>303</v>
      </c>
      <c r="B225" s="434">
        <v>24665</v>
      </c>
    </row>
    <row r="226" ht="23" customHeight="1" spans="1:2">
      <c r="A226" s="433" t="s">
        <v>304</v>
      </c>
      <c r="B226" s="434">
        <v>24665</v>
      </c>
    </row>
    <row r="227" ht="23" customHeight="1" spans="1:2">
      <c r="A227" s="433" t="s">
        <v>305</v>
      </c>
      <c r="B227" s="434">
        <f>B228+B236+B239+B241+B244+B235+B247</f>
        <v>4628</v>
      </c>
    </row>
    <row r="228" ht="23" customHeight="1" spans="1:3">
      <c r="A228" s="433" t="s">
        <v>306</v>
      </c>
      <c r="B228" s="434">
        <f>SUM(B229:B234)</f>
        <v>1425</v>
      </c>
      <c r="C228" s="435"/>
    </row>
    <row r="229" ht="23" customHeight="1" spans="1:2">
      <c r="A229" s="433" t="s">
        <v>128</v>
      </c>
      <c r="B229" s="434">
        <v>29</v>
      </c>
    </row>
    <row r="230" ht="23" customHeight="1" spans="1:2">
      <c r="A230" s="433" t="s">
        <v>131</v>
      </c>
      <c r="B230" s="434">
        <v>264</v>
      </c>
    </row>
    <row r="231" ht="23" customHeight="1" spans="1:2">
      <c r="A231" s="433" t="s">
        <v>307</v>
      </c>
      <c r="B231" s="434">
        <v>92</v>
      </c>
    </row>
    <row r="232" ht="23" customHeight="1" spans="1:2">
      <c r="A232" s="433" t="s">
        <v>308</v>
      </c>
      <c r="B232" s="434">
        <v>198</v>
      </c>
    </row>
    <row r="233" ht="23" customHeight="1" spans="1:2">
      <c r="A233" s="433" t="s">
        <v>309</v>
      </c>
      <c r="B233" s="434">
        <v>792</v>
      </c>
    </row>
    <row r="234" ht="23" customHeight="1" spans="1:3">
      <c r="A234" s="433" t="s">
        <v>310</v>
      </c>
      <c r="B234" s="434">
        <v>50</v>
      </c>
      <c r="C234" s="426"/>
    </row>
    <row r="235" s="426" customFormat="1" ht="23" customHeight="1" spans="1:3">
      <c r="A235" s="442" t="s">
        <v>311</v>
      </c>
      <c r="B235" s="438">
        <v>29</v>
      </c>
      <c r="C235" s="44"/>
    </row>
    <row r="236" ht="23" customHeight="1" spans="1:2">
      <c r="A236" s="433" t="s">
        <v>312</v>
      </c>
      <c r="B236" s="434">
        <v>136</v>
      </c>
    </row>
    <row r="237" ht="23" customHeight="1" spans="1:2">
      <c r="A237" s="433" t="s">
        <v>313</v>
      </c>
      <c r="B237" s="434">
        <v>26</v>
      </c>
    </row>
    <row r="238" ht="23" customHeight="1" spans="1:2">
      <c r="A238" s="433" t="s">
        <v>314</v>
      </c>
      <c r="B238" s="434">
        <v>110</v>
      </c>
    </row>
    <row r="239" ht="23" customHeight="1" spans="1:2">
      <c r="A239" s="433" t="s">
        <v>315</v>
      </c>
      <c r="B239" s="434">
        <v>938</v>
      </c>
    </row>
    <row r="240" ht="23" customHeight="1" spans="1:2">
      <c r="A240" s="433" t="s">
        <v>316</v>
      </c>
      <c r="B240" s="434">
        <v>938</v>
      </c>
    </row>
    <row r="241" ht="23" customHeight="1" spans="1:2">
      <c r="A241" s="433" t="s">
        <v>317</v>
      </c>
      <c r="B241" s="434">
        <f>SUM(B242:B243)</f>
        <v>1292</v>
      </c>
    </row>
    <row r="242" ht="23" customHeight="1" spans="1:2">
      <c r="A242" s="433" t="s">
        <v>318</v>
      </c>
      <c r="B242" s="434">
        <v>1248</v>
      </c>
    </row>
    <row r="243" ht="23" customHeight="1" spans="1:2">
      <c r="A243" s="433" t="s">
        <v>319</v>
      </c>
      <c r="B243" s="434">
        <v>44</v>
      </c>
    </row>
    <row r="244" ht="23" customHeight="1" spans="1:2">
      <c r="A244" s="433" t="s">
        <v>320</v>
      </c>
      <c r="B244" s="434">
        <f>SUM(B245:B246)</f>
        <v>806</v>
      </c>
    </row>
    <row r="245" ht="23" customHeight="1" spans="1:2">
      <c r="A245" s="433" t="s">
        <v>321</v>
      </c>
      <c r="B245" s="434">
        <v>694</v>
      </c>
    </row>
    <row r="246" ht="21" customHeight="1" spans="1:3">
      <c r="A246" s="433" t="s">
        <v>322</v>
      </c>
      <c r="B246" s="434">
        <v>112</v>
      </c>
      <c r="C246" s="426"/>
    </row>
    <row r="247" s="426" customFormat="1" ht="21" customHeight="1" spans="1:3">
      <c r="A247" s="442" t="s">
        <v>323</v>
      </c>
      <c r="B247" s="438">
        <v>2</v>
      </c>
      <c r="C247" s="44"/>
    </row>
    <row r="248" ht="23" customHeight="1" spans="1:2">
      <c r="A248" s="433" t="s">
        <v>324</v>
      </c>
      <c r="B248" s="434">
        <v>82</v>
      </c>
    </row>
    <row r="249" ht="23" customHeight="1" spans="1:2">
      <c r="A249" s="433" t="s">
        <v>325</v>
      </c>
      <c r="B249" s="434">
        <f>SUM(B250:B253)</f>
        <v>82</v>
      </c>
    </row>
    <row r="250" ht="23" customHeight="1" spans="1:2">
      <c r="A250" s="433" t="s">
        <v>129</v>
      </c>
      <c r="B250" s="434">
        <v>1</v>
      </c>
    </row>
    <row r="251" ht="23" customHeight="1" spans="1:2">
      <c r="A251" s="433" t="s">
        <v>326</v>
      </c>
      <c r="B251" s="434">
        <v>46</v>
      </c>
    </row>
    <row r="252" ht="23" customHeight="1" spans="1:2">
      <c r="A252" s="433" t="s">
        <v>327</v>
      </c>
      <c r="B252" s="434">
        <v>21</v>
      </c>
    </row>
    <row r="253" ht="23" customHeight="1" spans="1:3">
      <c r="A253" s="433" t="s">
        <v>328</v>
      </c>
      <c r="B253" s="434">
        <v>14</v>
      </c>
      <c r="C253" s="435"/>
    </row>
    <row r="254" ht="23" customHeight="1" spans="1:2">
      <c r="A254" s="433" t="s">
        <v>329</v>
      </c>
      <c r="B254" s="434">
        <f>B255+B257+B258+B262</f>
        <v>6655</v>
      </c>
    </row>
    <row r="255" ht="23" customHeight="1" spans="1:2">
      <c r="A255" s="433" t="s">
        <v>330</v>
      </c>
      <c r="B255" s="434">
        <v>2033</v>
      </c>
    </row>
    <row r="256" ht="23" customHeight="1" spans="1:2">
      <c r="A256" s="433" t="s">
        <v>331</v>
      </c>
      <c r="B256" s="434">
        <v>2033</v>
      </c>
    </row>
    <row r="257" ht="23" customHeight="1" spans="1:2">
      <c r="A257" s="433" t="s">
        <v>332</v>
      </c>
      <c r="B257" s="434">
        <v>4234</v>
      </c>
    </row>
    <row r="258" ht="23" customHeight="1" spans="1:2">
      <c r="A258" s="433" t="s">
        <v>333</v>
      </c>
      <c r="B258" s="434">
        <f>SUM(B259:B261)</f>
        <v>320</v>
      </c>
    </row>
    <row r="259" ht="23" customHeight="1" spans="1:2">
      <c r="A259" s="433" t="s">
        <v>128</v>
      </c>
      <c r="B259" s="434">
        <v>76</v>
      </c>
    </row>
    <row r="260" ht="23" customHeight="1" spans="1:2">
      <c r="A260" s="433" t="s">
        <v>129</v>
      </c>
      <c r="B260" s="434">
        <v>184</v>
      </c>
    </row>
    <row r="261" ht="23" customHeight="1" spans="1:2">
      <c r="A261" s="433" t="s">
        <v>334</v>
      </c>
      <c r="B261" s="434">
        <v>60</v>
      </c>
    </row>
    <row r="262" ht="23" customHeight="1" spans="1:2">
      <c r="A262" s="433" t="s">
        <v>335</v>
      </c>
      <c r="B262" s="445">
        <f>67+1</f>
        <v>68</v>
      </c>
    </row>
    <row r="263" ht="23" customHeight="1" spans="1:2">
      <c r="A263" s="433" t="s">
        <v>336</v>
      </c>
      <c r="B263" s="434">
        <v>68</v>
      </c>
    </row>
    <row r="264" ht="23" customHeight="1" spans="1:2">
      <c r="A264" s="433" t="s">
        <v>337</v>
      </c>
      <c r="B264" s="434">
        <f>B265+B267</f>
        <v>3447</v>
      </c>
    </row>
    <row r="265" ht="23" customHeight="1" spans="1:2">
      <c r="A265" s="433" t="s">
        <v>338</v>
      </c>
      <c r="B265" s="434">
        <v>3314</v>
      </c>
    </row>
    <row r="266" ht="23" customHeight="1" spans="1:2">
      <c r="A266" s="433" t="s">
        <v>339</v>
      </c>
      <c r="B266" s="434">
        <v>3314</v>
      </c>
    </row>
    <row r="267" ht="23" customHeight="1" spans="1:2">
      <c r="A267" s="433" t="s">
        <v>340</v>
      </c>
      <c r="B267" s="445">
        <f>132+1</f>
        <v>133</v>
      </c>
    </row>
    <row r="268" ht="23" customHeight="1" spans="1:2">
      <c r="A268" s="433" t="s">
        <v>341</v>
      </c>
      <c r="B268" s="434">
        <f>132+1</f>
        <v>133</v>
      </c>
    </row>
    <row r="269" ht="23" customHeight="1" spans="1:2">
      <c r="A269" s="433" t="s">
        <v>342</v>
      </c>
      <c r="B269" s="434">
        <v>0</v>
      </c>
    </row>
    <row r="270" ht="23" customHeight="1" spans="1:2">
      <c r="A270" s="433" t="s">
        <v>343</v>
      </c>
      <c r="B270" s="434">
        <v>0</v>
      </c>
    </row>
    <row r="271" ht="23" customHeight="1" spans="1:2">
      <c r="A271" s="433" t="s">
        <v>344</v>
      </c>
      <c r="B271" s="434">
        <v>0</v>
      </c>
    </row>
    <row r="272" ht="23" customHeight="1" spans="1:2">
      <c r="A272" s="433" t="s">
        <v>345</v>
      </c>
      <c r="B272" s="434">
        <v>109</v>
      </c>
    </row>
    <row r="273" ht="23" customHeight="1" spans="1:2">
      <c r="A273" s="433" t="s">
        <v>346</v>
      </c>
      <c r="B273" s="434">
        <f>SUM(B274:B279)</f>
        <v>109</v>
      </c>
    </row>
    <row r="274" ht="23" customHeight="1" spans="1:2">
      <c r="A274" s="433" t="s">
        <v>128</v>
      </c>
      <c r="B274" s="434">
        <v>48</v>
      </c>
    </row>
    <row r="275" ht="23" customHeight="1" spans="1:2">
      <c r="A275" s="433" t="s">
        <v>347</v>
      </c>
      <c r="B275" s="434">
        <v>11</v>
      </c>
    </row>
    <row r="276" ht="23" customHeight="1" spans="1:2">
      <c r="A276" s="433" t="s">
        <v>348</v>
      </c>
      <c r="B276" s="434">
        <v>26</v>
      </c>
    </row>
    <row r="277" ht="23" customHeight="1" spans="1:2">
      <c r="A277" s="433" t="s">
        <v>349</v>
      </c>
      <c r="B277" s="434">
        <v>9</v>
      </c>
    </row>
    <row r="278" ht="23" customHeight="1" spans="1:2">
      <c r="A278" s="433" t="s">
        <v>350</v>
      </c>
      <c r="B278" s="434">
        <v>3</v>
      </c>
    </row>
    <row r="279" ht="23" customHeight="1" spans="1:3">
      <c r="A279" s="433" t="s">
        <v>351</v>
      </c>
      <c r="B279" s="434">
        <v>12</v>
      </c>
      <c r="C279" s="435"/>
    </row>
    <row r="280" ht="23" customHeight="1" spans="1:2">
      <c r="A280" s="433" t="s">
        <v>352</v>
      </c>
      <c r="B280" s="434">
        <f>B281+B285</f>
        <v>8815</v>
      </c>
    </row>
    <row r="281" ht="23" customHeight="1" spans="1:2">
      <c r="A281" s="433" t="s">
        <v>353</v>
      </c>
      <c r="B281" s="434">
        <f>SUM(B282:B284)</f>
        <v>6130</v>
      </c>
    </row>
    <row r="282" ht="23" customHeight="1" spans="1:2">
      <c r="A282" s="433" t="s">
        <v>354</v>
      </c>
      <c r="B282" s="434">
        <v>1006</v>
      </c>
    </row>
    <row r="283" ht="23" customHeight="1" spans="1:2">
      <c r="A283" s="433" t="s">
        <v>355</v>
      </c>
      <c r="B283" s="434">
        <v>142</v>
      </c>
    </row>
    <row r="284" ht="23" customHeight="1" spans="1:2">
      <c r="A284" s="433" t="s">
        <v>356</v>
      </c>
      <c r="B284" s="434">
        <v>4982</v>
      </c>
    </row>
    <row r="285" ht="23" customHeight="1" spans="1:2">
      <c r="A285" s="433" t="s">
        <v>357</v>
      </c>
      <c r="B285" s="434">
        <v>2685</v>
      </c>
    </row>
    <row r="286" ht="23" customHeight="1" spans="1:3">
      <c r="A286" s="433" t="s">
        <v>358</v>
      </c>
      <c r="B286" s="434">
        <v>2685</v>
      </c>
      <c r="C286" s="435"/>
    </row>
    <row r="287" ht="23" customHeight="1" spans="1:2">
      <c r="A287" s="433" t="s">
        <v>359</v>
      </c>
      <c r="B287" s="434">
        <f>B288+B292+B295+B299</f>
        <v>1495</v>
      </c>
    </row>
    <row r="288" ht="23" customHeight="1" spans="1:2">
      <c r="A288" s="433" t="s">
        <v>360</v>
      </c>
      <c r="B288" s="434">
        <f>SUM(B289:B291)</f>
        <v>188</v>
      </c>
    </row>
    <row r="289" ht="23" customHeight="1" spans="1:2">
      <c r="A289" s="433" t="s">
        <v>128</v>
      </c>
      <c r="B289" s="434">
        <v>64</v>
      </c>
    </row>
    <row r="290" ht="23" customHeight="1" spans="1:2">
      <c r="A290" s="433" t="s">
        <v>129</v>
      </c>
      <c r="B290" s="434">
        <v>22</v>
      </c>
    </row>
    <row r="291" ht="23" customHeight="1" spans="1:2">
      <c r="A291" s="433" t="s">
        <v>361</v>
      </c>
      <c r="B291" s="434">
        <v>102</v>
      </c>
    </row>
    <row r="292" ht="23" customHeight="1" spans="1:2">
      <c r="A292" s="433" t="s">
        <v>362</v>
      </c>
      <c r="B292" s="434">
        <f>SUM(B293:B294)</f>
        <v>1297</v>
      </c>
    </row>
    <row r="293" ht="22" customHeight="1" spans="1:2">
      <c r="A293" s="433" t="s">
        <v>128</v>
      </c>
      <c r="B293" s="434">
        <v>169</v>
      </c>
    </row>
    <row r="294" ht="23" customHeight="1" spans="1:2">
      <c r="A294" s="433" t="s">
        <v>363</v>
      </c>
      <c r="B294" s="434">
        <v>1128</v>
      </c>
    </row>
    <row r="295" ht="23" customHeight="1" spans="1:2">
      <c r="A295" s="433" t="s">
        <v>364</v>
      </c>
      <c r="B295" s="434">
        <v>5</v>
      </c>
    </row>
    <row r="296" ht="23" customHeight="1" spans="1:2">
      <c r="A296" s="433" t="s">
        <v>365</v>
      </c>
      <c r="B296" s="434">
        <v>0</v>
      </c>
    </row>
    <row r="297" ht="23" customHeight="1" spans="1:2">
      <c r="A297" s="433" t="s">
        <v>366</v>
      </c>
      <c r="B297" s="434">
        <v>0</v>
      </c>
    </row>
    <row r="298" ht="23" customHeight="1" spans="1:2">
      <c r="A298" s="433" t="s">
        <v>367</v>
      </c>
      <c r="B298" s="434">
        <v>5</v>
      </c>
    </row>
    <row r="299" ht="23" customHeight="1" spans="1:2">
      <c r="A299" s="433" t="s">
        <v>368</v>
      </c>
      <c r="B299" s="434">
        <v>5</v>
      </c>
    </row>
    <row r="300" ht="23" customHeight="1" spans="1:2">
      <c r="A300" s="433" t="s">
        <v>369</v>
      </c>
      <c r="B300" s="434">
        <v>5</v>
      </c>
    </row>
    <row r="301" ht="23" customHeight="1" spans="1:2">
      <c r="A301" s="433" t="s">
        <v>370</v>
      </c>
      <c r="B301" s="434">
        <v>0</v>
      </c>
    </row>
    <row r="302" ht="23" customHeight="1" spans="1:2">
      <c r="A302" s="433" t="s">
        <v>371</v>
      </c>
      <c r="B302" s="434">
        <v>16943</v>
      </c>
    </row>
    <row r="303" ht="23" customHeight="1" spans="1:2">
      <c r="A303" s="433" t="s">
        <v>372</v>
      </c>
      <c r="B303" s="434">
        <v>16943</v>
      </c>
    </row>
    <row r="304" ht="23" customHeight="1" spans="1:2">
      <c r="A304" s="433" t="s">
        <v>373</v>
      </c>
      <c r="B304" s="434">
        <v>4740</v>
      </c>
    </row>
    <row r="305" ht="23" customHeight="1" spans="1:2">
      <c r="A305" s="433" t="s">
        <v>374</v>
      </c>
      <c r="B305" s="434">
        <v>4740</v>
      </c>
    </row>
    <row r="306" ht="23" customHeight="1" spans="1:2">
      <c r="A306" s="433" t="s">
        <v>375</v>
      </c>
      <c r="B306" s="434">
        <v>4740</v>
      </c>
    </row>
    <row r="307" ht="23" customHeight="1" spans="1:2">
      <c r="A307" s="433" t="s">
        <v>376</v>
      </c>
      <c r="B307" s="434">
        <v>0</v>
      </c>
    </row>
    <row r="308" ht="23" customHeight="1" spans="1:2">
      <c r="A308" s="433" t="s">
        <v>377</v>
      </c>
      <c r="B308" s="434">
        <v>0</v>
      </c>
    </row>
    <row r="309" ht="23" customHeight="1" spans="1:2">
      <c r="A309" s="433" t="s">
        <v>378</v>
      </c>
      <c r="B309" s="434">
        <v>0</v>
      </c>
    </row>
    <row r="310" ht="23" customHeight="1"/>
    <row r="311" ht="23" customHeight="1"/>
    <row r="312" ht="23" customHeight="1"/>
    <row r="313" ht="23" customHeight="1"/>
    <row r="314" ht="23" customHeight="1"/>
    <row r="315" ht="23" customHeight="1"/>
    <row r="316" ht="23" customHeight="1"/>
    <row r="317" ht="23" customHeight="1"/>
    <row r="318" ht="23" customHeight="1"/>
    <row r="319" ht="23" customHeight="1"/>
    <row r="320" ht="23" customHeight="1"/>
    <row r="321" ht="23" customHeight="1"/>
    <row r="322" ht="23" customHeight="1"/>
    <row r="323" ht="23" customHeight="1"/>
    <row r="324" ht="23" customHeight="1"/>
    <row r="325" ht="23" customHeight="1"/>
    <row r="326" ht="23" customHeight="1"/>
    <row r="327" ht="23" customHeight="1"/>
    <row r="328" ht="23" customHeight="1"/>
    <row r="329" ht="23" customHeight="1"/>
    <row r="330" ht="23" customHeight="1"/>
    <row r="331" ht="23" customHeight="1"/>
    <row r="343" hidden="1"/>
    <row r="345" hidden="1"/>
    <row r="346" hidden="1"/>
    <row r="347" hidden="1"/>
    <row r="348" hidden="1"/>
    <row r="350" hidden="1"/>
    <row r="351" hidden="1"/>
    <row r="352" hidden="1"/>
    <row r="353" hidden="1"/>
    <row r="354" hidden="1"/>
    <row r="358" hidden="1"/>
    <row r="359" hidden="1"/>
    <row r="361" hidden="1"/>
    <row r="363" hidden="1"/>
    <row r="364" hidden="1"/>
    <row r="366" hidden="1"/>
    <row r="367" hidden="1"/>
    <row r="370" hidden="1"/>
    <row r="373" hidden="1"/>
    <row r="374" hidden="1"/>
    <row r="375" hidden="1"/>
    <row r="376" hidden="1"/>
    <row r="377" hidden="1"/>
    <row r="378" hidden="1"/>
    <row r="382" hidden="1"/>
    <row r="384" hidden="1"/>
    <row r="385" hidden="1"/>
    <row r="388" hidden="1"/>
    <row r="391" hidden="1"/>
    <row r="392" hidden="1"/>
    <row r="393" hidden="1"/>
    <row r="394" hidden="1"/>
    <row r="395" hidden="1"/>
    <row r="396" hidden="1"/>
  </sheetData>
  <mergeCells count="1">
    <mergeCell ref="A2:B2"/>
  </mergeCells>
  <pageMargins left="0.590203972313348" right="0.590203972313348" top="0.786707251090703" bottom="0.786707251090703" header="0.499937478012926" footer="0.499937478012926"/>
  <pageSetup paperSize="9" scale="86" orientation="portrait"/>
  <headerFooter/>
  <colBreaks count="1" manualBreakCount="1">
    <brk id="2"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92"/>
  <sheetViews>
    <sheetView showZeros="0" view="pageBreakPreview" zoomScaleNormal="100" workbookViewId="0">
      <selection activeCell="D26" sqref="D26"/>
    </sheetView>
  </sheetViews>
  <sheetFormatPr defaultColWidth="9" defaultRowHeight="14.25"/>
  <cols>
    <col min="1" max="1" width="40.375" style="182" customWidth="1"/>
    <col min="2" max="2" width="15.625" style="182" customWidth="1"/>
    <col min="3" max="3" width="40.375" style="182" customWidth="1"/>
    <col min="4" max="4" width="15.625" style="182" customWidth="1"/>
    <col min="5" max="16384" width="9" style="182"/>
  </cols>
  <sheetData>
    <row r="1" s="410" customFormat="1" ht="24" customHeight="1" spans="1:242">
      <c r="A1" s="40" t="s">
        <v>379</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row>
    <row r="2" s="41" customFormat="1" ht="42" customHeight="1" spans="1:1">
      <c r="A2" s="49" t="s">
        <v>380</v>
      </c>
    </row>
    <row r="3" s="42" customFormat="1" ht="27" customHeight="1" spans="2:4">
      <c r="B3" s="184"/>
      <c r="C3" s="184"/>
      <c r="D3" s="184" t="s">
        <v>4</v>
      </c>
    </row>
    <row r="4" s="411" customFormat="1" ht="26" customHeight="1" spans="1:242">
      <c r="A4" s="413" t="s">
        <v>381</v>
      </c>
      <c r="B4" s="414" t="s">
        <v>6</v>
      </c>
      <c r="C4" s="158" t="s">
        <v>382</v>
      </c>
      <c r="D4" s="415" t="s">
        <v>6</v>
      </c>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82"/>
      <c r="BR4" s="182"/>
      <c r="BS4" s="182"/>
      <c r="BT4" s="182"/>
      <c r="BU4" s="182"/>
      <c r="BV4" s="182"/>
      <c r="BW4" s="182"/>
      <c r="BX4" s="182"/>
      <c r="BY4" s="182"/>
      <c r="BZ4" s="182"/>
      <c r="CA4" s="182"/>
      <c r="CB4" s="182"/>
      <c r="CC4" s="182"/>
      <c r="CD4" s="182"/>
      <c r="CE4" s="182"/>
      <c r="CF4" s="182"/>
      <c r="CG4" s="182"/>
      <c r="CH4" s="182"/>
      <c r="CI4" s="182"/>
      <c r="CJ4" s="182"/>
      <c r="CK4" s="182"/>
      <c r="CL4" s="182"/>
      <c r="CM4" s="182"/>
      <c r="CN4" s="182"/>
      <c r="CO4" s="182"/>
      <c r="CP4" s="182"/>
      <c r="CQ4" s="182"/>
      <c r="CR4" s="182"/>
      <c r="CS4" s="182"/>
      <c r="CT4" s="182"/>
      <c r="CU4" s="182"/>
      <c r="CV4" s="182"/>
      <c r="CW4" s="182"/>
      <c r="CX4" s="182"/>
      <c r="CY4" s="182"/>
      <c r="CZ4" s="182"/>
      <c r="DA4" s="182"/>
      <c r="DB4" s="182"/>
      <c r="DC4" s="182"/>
      <c r="DD4" s="182"/>
      <c r="DE4" s="182"/>
      <c r="DF4" s="182"/>
      <c r="DG4" s="182"/>
      <c r="DH4" s="182"/>
      <c r="DI4" s="182"/>
      <c r="DJ4" s="182"/>
      <c r="DK4" s="182"/>
      <c r="DL4" s="182"/>
      <c r="DM4" s="182"/>
      <c r="DN4" s="182"/>
      <c r="DO4" s="182"/>
      <c r="DP4" s="182"/>
      <c r="DQ4" s="182"/>
      <c r="DR4" s="182"/>
      <c r="DS4" s="182"/>
      <c r="DT4" s="182"/>
      <c r="DU4" s="182"/>
      <c r="DV4" s="182"/>
      <c r="DW4" s="182"/>
      <c r="DX4" s="182"/>
      <c r="DY4" s="182"/>
      <c r="DZ4" s="182"/>
      <c r="EA4" s="182"/>
      <c r="EB4" s="182"/>
      <c r="EC4" s="182"/>
      <c r="ED4" s="182"/>
      <c r="EE4" s="182"/>
      <c r="EF4" s="182"/>
      <c r="EG4" s="182"/>
      <c r="EH4" s="182"/>
      <c r="EI4" s="182"/>
      <c r="EJ4" s="182"/>
      <c r="EK4" s="182"/>
      <c r="EL4" s="182"/>
      <c r="EM4" s="182"/>
      <c r="EN4" s="182"/>
      <c r="EO4" s="182"/>
      <c r="EP4" s="182"/>
      <c r="EQ4" s="182"/>
      <c r="ER4" s="182"/>
      <c r="ES4" s="182"/>
      <c r="ET4" s="182"/>
      <c r="EU4" s="182"/>
      <c r="EV4" s="182"/>
      <c r="EW4" s="182"/>
      <c r="EX4" s="182"/>
      <c r="EY4" s="182"/>
      <c r="EZ4" s="182"/>
      <c r="FA4" s="182"/>
      <c r="FB4" s="182"/>
      <c r="FC4" s="182"/>
      <c r="FD4" s="182"/>
      <c r="FE4" s="182"/>
      <c r="FF4" s="182"/>
      <c r="FG4" s="182"/>
      <c r="FH4" s="182"/>
      <c r="FI4" s="182"/>
      <c r="FJ4" s="182"/>
      <c r="FK4" s="182"/>
      <c r="FL4" s="182"/>
      <c r="FM4" s="182"/>
      <c r="FN4" s="182"/>
      <c r="FO4" s="182"/>
      <c r="FP4" s="182"/>
      <c r="FQ4" s="182"/>
      <c r="FR4" s="182"/>
      <c r="FS4" s="182"/>
      <c r="FT4" s="182"/>
      <c r="FU4" s="182"/>
      <c r="FV4" s="182"/>
      <c r="FW4" s="182"/>
      <c r="FX4" s="182"/>
      <c r="FY4" s="182"/>
      <c r="FZ4" s="182"/>
      <c r="GA4" s="182"/>
      <c r="GB4" s="182"/>
      <c r="GC4" s="182"/>
      <c r="GD4" s="182"/>
      <c r="GE4" s="182"/>
      <c r="GF4" s="182"/>
      <c r="GG4" s="182"/>
      <c r="GH4" s="182"/>
      <c r="GI4" s="182"/>
      <c r="GJ4" s="182"/>
      <c r="GK4" s="182"/>
      <c r="GL4" s="182"/>
      <c r="GM4" s="182"/>
      <c r="GN4" s="182"/>
      <c r="GO4" s="182"/>
      <c r="GP4" s="182"/>
      <c r="GQ4" s="182"/>
      <c r="GR4" s="182"/>
      <c r="GS4" s="182"/>
      <c r="GT4" s="182"/>
      <c r="GU4" s="182"/>
      <c r="GV4" s="182"/>
      <c r="GW4" s="182"/>
      <c r="GX4" s="182"/>
      <c r="GY4" s="182"/>
      <c r="GZ4" s="182"/>
      <c r="HA4" s="182"/>
      <c r="HB4" s="182"/>
      <c r="HC4" s="182"/>
      <c r="HD4" s="182"/>
      <c r="HE4" s="182"/>
      <c r="HF4" s="182"/>
      <c r="HG4" s="182"/>
      <c r="HH4" s="182"/>
      <c r="HI4" s="182"/>
      <c r="HJ4" s="182"/>
      <c r="HK4" s="182"/>
      <c r="HL4" s="182"/>
      <c r="HM4" s="182"/>
      <c r="HN4" s="182"/>
      <c r="HO4" s="182"/>
      <c r="HP4" s="182"/>
      <c r="HQ4" s="182"/>
      <c r="HR4" s="182"/>
      <c r="HS4" s="182"/>
      <c r="HT4" s="182"/>
      <c r="HU4" s="182"/>
      <c r="HV4" s="182"/>
      <c r="HW4" s="182"/>
      <c r="HX4" s="182"/>
      <c r="HY4" s="182"/>
      <c r="HZ4" s="182"/>
      <c r="IA4" s="182"/>
      <c r="IB4" s="182"/>
      <c r="IC4" s="182"/>
      <c r="ID4" s="182"/>
      <c r="IE4" s="182"/>
      <c r="IF4" s="182"/>
      <c r="IG4" s="182"/>
      <c r="IH4" s="182"/>
    </row>
    <row r="5" s="412" customFormat="1" ht="24" customHeight="1" spans="1:4">
      <c r="A5" s="416" t="s">
        <v>71</v>
      </c>
      <c r="B5" s="417">
        <f>'1.'!B32</f>
        <v>98849</v>
      </c>
      <c r="C5" s="416" t="s">
        <v>72</v>
      </c>
      <c r="D5" s="417">
        <f>'2.'!B32</f>
        <v>157649</v>
      </c>
    </row>
    <row r="6" s="412" customFormat="1" ht="24" customHeight="1" spans="1:4">
      <c r="A6" s="416" t="s">
        <v>73</v>
      </c>
      <c r="B6" s="417">
        <f>B7+B15+B29+B13+B14</f>
        <v>67205</v>
      </c>
      <c r="C6" s="416" t="s">
        <v>74</v>
      </c>
      <c r="D6" s="417">
        <f>D10</f>
        <v>8405</v>
      </c>
    </row>
    <row r="7" s="412" customFormat="1" ht="24" customHeight="1" spans="1:4">
      <c r="A7" s="418" t="s">
        <v>75</v>
      </c>
      <c r="B7" s="271">
        <f>B8</f>
        <v>12378</v>
      </c>
      <c r="C7" s="418" t="s">
        <v>383</v>
      </c>
      <c r="D7" s="271"/>
    </row>
    <row r="8" s="412" customFormat="1" ht="24" customHeight="1" spans="1:4">
      <c r="A8" s="419" t="s">
        <v>77</v>
      </c>
      <c r="B8" s="271">
        <v>12378</v>
      </c>
      <c r="C8" s="419" t="s">
        <v>384</v>
      </c>
      <c r="D8" s="271"/>
    </row>
    <row r="9" s="412" customFormat="1" ht="24" customHeight="1" spans="1:4">
      <c r="A9" s="419" t="s">
        <v>79</v>
      </c>
      <c r="B9" s="271"/>
      <c r="C9" s="419" t="s">
        <v>385</v>
      </c>
      <c r="D9" s="271"/>
    </row>
    <row r="10" s="412" customFormat="1" ht="24" customHeight="1" spans="1:4">
      <c r="A10" s="418" t="s">
        <v>386</v>
      </c>
      <c r="B10" s="271"/>
      <c r="C10" s="418" t="s">
        <v>76</v>
      </c>
      <c r="D10" s="271">
        <f>D11+D12</f>
        <v>8405</v>
      </c>
    </row>
    <row r="11" s="412" customFormat="1" ht="24" customHeight="1" spans="1:4">
      <c r="A11" s="419" t="s">
        <v>387</v>
      </c>
      <c r="B11" s="271"/>
      <c r="C11" s="419" t="s">
        <v>78</v>
      </c>
      <c r="D11" s="271">
        <v>662</v>
      </c>
    </row>
    <row r="12" s="412" customFormat="1" ht="24" customHeight="1" spans="1:4">
      <c r="A12" s="419" t="s">
        <v>388</v>
      </c>
      <c r="B12" s="271"/>
      <c r="C12" s="419" t="s">
        <v>80</v>
      </c>
      <c r="D12" s="271">
        <v>7743</v>
      </c>
    </row>
    <row r="13" s="412" customFormat="1" ht="24" customHeight="1" spans="1:4">
      <c r="A13" s="154" t="s">
        <v>81</v>
      </c>
      <c r="B13" s="271"/>
      <c r="C13" s="154" t="s">
        <v>82</v>
      </c>
      <c r="D13" s="271"/>
    </row>
    <row r="14" s="412" customFormat="1" ht="24" customHeight="1" spans="1:4">
      <c r="A14" s="418" t="s">
        <v>83</v>
      </c>
      <c r="B14" s="271">
        <v>29147</v>
      </c>
      <c r="C14" s="418" t="s">
        <v>389</v>
      </c>
      <c r="D14" s="193"/>
    </row>
    <row r="15" s="412" customFormat="1" ht="24" customHeight="1" spans="1:4">
      <c r="A15" s="418" t="s">
        <v>85</v>
      </c>
      <c r="B15" s="271">
        <f>B16+B17+B18</f>
        <v>25680</v>
      </c>
      <c r="C15" s="419" t="s">
        <v>390</v>
      </c>
      <c r="D15" s="417"/>
    </row>
    <row r="16" s="412" customFormat="1" ht="24" customHeight="1" spans="1:4">
      <c r="A16" s="419" t="s">
        <v>87</v>
      </c>
      <c r="B16" s="271">
        <v>21000</v>
      </c>
      <c r="C16" s="419" t="s">
        <v>391</v>
      </c>
      <c r="D16" s="271"/>
    </row>
    <row r="17" s="412" customFormat="1" ht="24" customHeight="1" spans="1:4">
      <c r="A17" s="419" t="s">
        <v>89</v>
      </c>
      <c r="B17" s="271">
        <v>387</v>
      </c>
      <c r="C17" s="419" t="s">
        <v>392</v>
      </c>
      <c r="D17" s="271"/>
    </row>
    <row r="18" s="412" customFormat="1" ht="24" customHeight="1" spans="1:4">
      <c r="A18" s="419" t="s">
        <v>91</v>
      </c>
      <c r="B18" s="271">
        <v>4293</v>
      </c>
      <c r="C18" s="419" t="s">
        <v>393</v>
      </c>
      <c r="D18" s="271"/>
    </row>
    <row r="19" s="412" customFormat="1" ht="24" customHeight="1" spans="1:4">
      <c r="A19" s="154" t="s">
        <v>93</v>
      </c>
      <c r="B19" s="271"/>
      <c r="C19" s="154" t="s">
        <v>84</v>
      </c>
      <c r="D19" s="271"/>
    </row>
    <row r="20" s="412" customFormat="1" ht="24" customHeight="1" spans="1:8">
      <c r="A20" s="419" t="s">
        <v>95</v>
      </c>
      <c r="B20" s="271"/>
      <c r="C20" s="156" t="s">
        <v>86</v>
      </c>
      <c r="D20" s="271"/>
      <c r="G20" s="420"/>
      <c r="H20" s="421"/>
    </row>
    <row r="21" s="412" customFormat="1" ht="24" customHeight="1" spans="1:8">
      <c r="A21" s="419" t="s">
        <v>97</v>
      </c>
      <c r="B21" s="271"/>
      <c r="C21" s="156" t="s">
        <v>88</v>
      </c>
      <c r="D21" s="271"/>
      <c r="G21" s="422"/>
      <c r="H21" s="421"/>
    </row>
    <row r="22" s="412" customFormat="1" ht="24" customHeight="1" spans="1:8">
      <c r="A22" s="419" t="s">
        <v>99</v>
      </c>
      <c r="B22" s="271"/>
      <c r="C22" s="156" t="s">
        <v>90</v>
      </c>
      <c r="D22" s="271"/>
      <c r="G22" s="422"/>
      <c r="H22" s="421"/>
    </row>
    <row r="23" s="412" customFormat="1" ht="24" customHeight="1" spans="1:8">
      <c r="A23" s="419" t="s">
        <v>101</v>
      </c>
      <c r="B23" s="271"/>
      <c r="C23" s="156" t="s">
        <v>92</v>
      </c>
      <c r="D23" s="271"/>
      <c r="G23" s="422"/>
      <c r="H23" s="421"/>
    </row>
    <row r="24" s="412" customFormat="1" ht="24" customHeight="1" spans="1:8">
      <c r="A24" s="418" t="s">
        <v>103</v>
      </c>
      <c r="B24" s="271"/>
      <c r="C24" s="154" t="s">
        <v>94</v>
      </c>
      <c r="D24" s="271"/>
      <c r="G24" s="422"/>
      <c r="H24" s="421"/>
    </row>
    <row r="25" s="412" customFormat="1" ht="24" customHeight="1" spans="1:4">
      <c r="A25" s="156" t="s">
        <v>105</v>
      </c>
      <c r="B25" s="271"/>
      <c r="C25" s="154" t="s">
        <v>96</v>
      </c>
      <c r="D25" s="268"/>
    </row>
    <row r="26" s="412" customFormat="1" ht="24" customHeight="1" spans="1:4">
      <c r="A26" s="156" t="s">
        <v>107</v>
      </c>
      <c r="B26" s="268"/>
      <c r="C26" s="154" t="s">
        <v>98</v>
      </c>
      <c r="D26" s="193"/>
    </row>
    <row r="27" s="412" customFormat="1" ht="24" customHeight="1" spans="1:4">
      <c r="A27" s="156" t="s">
        <v>109</v>
      </c>
      <c r="B27" s="271"/>
      <c r="C27" s="154" t="s">
        <v>100</v>
      </c>
      <c r="D27" s="417"/>
    </row>
    <row r="28" s="412" customFormat="1" ht="24" customHeight="1" spans="1:4">
      <c r="A28" s="156" t="s">
        <v>111</v>
      </c>
      <c r="B28" s="271"/>
      <c r="C28" s="267" t="s">
        <v>102</v>
      </c>
      <c r="D28" s="271"/>
    </row>
    <row r="29" s="412" customFormat="1" ht="24" customHeight="1" spans="1:4">
      <c r="A29" s="418" t="s">
        <v>113</v>
      </c>
      <c r="B29" s="268"/>
      <c r="C29" s="154" t="s">
        <v>104</v>
      </c>
      <c r="D29" s="423"/>
    </row>
    <row r="30" ht="24" customHeight="1" spans="1:4">
      <c r="A30" s="418" t="s">
        <v>114</v>
      </c>
      <c r="B30" s="271"/>
      <c r="C30" s="156" t="s">
        <v>106</v>
      </c>
      <c r="D30" s="423"/>
    </row>
    <row r="31" ht="24" customHeight="1" spans="1:4">
      <c r="A31" s="418" t="s">
        <v>115</v>
      </c>
      <c r="B31" s="268"/>
      <c r="C31" s="156" t="s">
        <v>108</v>
      </c>
      <c r="D31" s="423"/>
    </row>
    <row r="32" ht="24" customHeight="1" spans="1:4">
      <c r="A32" s="154" t="s">
        <v>116</v>
      </c>
      <c r="B32" s="193"/>
      <c r="C32" s="156" t="s">
        <v>110</v>
      </c>
      <c r="D32" s="423"/>
    </row>
    <row r="33" ht="24" customHeight="1" spans="1:4">
      <c r="A33" s="52" t="s">
        <v>112</v>
      </c>
      <c r="B33" s="193"/>
      <c r="C33" s="52" t="s">
        <v>112</v>
      </c>
      <c r="D33" s="424"/>
    </row>
    <row r="34" ht="24" customHeight="1" spans="1:4">
      <c r="A34" s="52" t="s">
        <v>112</v>
      </c>
      <c r="B34" s="193"/>
      <c r="C34" s="52" t="s">
        <v>112</v>
      </c>
      <c r="D34" s="271"/>
    </row>
    <row r="35" ht="24" customHeight="1" spans="1:4">
      <c r="A35" s="52" t="s">
        <v>112</v>
      </c>
      <c r="B35" s="271"/>
      <c r="C35" s="52" t="s">
        <v>112</v>
      </c>
      <c r="D35" s="271"/>
    </row>
    <row r="36" ht="24" customHeight="1" spans="1:4">
      <c r="A36" s="59"/>
      <c r="B36" s="271"/>
      <c r="C36" s="52"/>
      <c r="D36" s="271"/>
    </row>
    <row r="37" ht="24" customHeight="1" spans="1:4">
      <c r="A37" s="198" t="s">
        <v>117</v>
      </c>
      <c r="B37" s="268">
        <f>B5+B6</f>
        <v>166054</v>
      </c>
      <c r="C37" s="198" t="s">
        <v>118</v>
      </c>
      <c r="D37" s="268">
        <f>D5+D6+D28</f>
        <v>166054</v>
      </c>
    </row>
    <row r="38" ht="24" customHeight="1" spans="2:2">
      <c r="B38" s="425"/>
    </row>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sheetData>
  <mergeCells count="1">
    <mergeCell ref="A2:D2"/>
  </mergeCells>
  <pageMargins left="0.590203972313348" right="0.590203972313348" top="0.786707251090703" bottom="0.786707251090703" header="0.499937478012926" footer="0.499937478012926"/>
  <pageSetup paperSize="9" scale="7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0"/>
  <sheetViews>
    <sheetView showGridLines="0" showZeros="0" view="pageBreakPreview" zoomScaleNormal="100" workbookViewId="0">
      <selection activeCell="B9" sqref="B9"/>
    </sheetView>
  </sheetViews>
  <sheetFormatPr defaultColWidth="9" defaultRowHeight="20.25"/>
  <cols>
    <col min="1" max="1" width="49.375" style="380" customWidth="1"/>
    <col min="2" max="2" width="31.375" style="380" customWidth="1"/>
    <col min="3" max="3" width="9" style="379"/>
    <col min="4" max="4" width="16" style="379" customWidth="1"/>
    <col min="5" max="8" width="9" style="379"/>
    <col min="9" max="9" width="23.125" style="381" customWidth="1"/>
    <col min="10" max="11" width="19" style="381" customWidth="1"/>
    <col min="12" max="13" width="9" style="379"/>
    <col min="14" max="14" width="11.5" style="379" customWidth="1"/>
    <col min="15" max="16" width="9" style="379"/>
    <col min="17" max="17" width="20.125" style="379" customWidth="1"/>
    <col min="18" max="16384" width="9" style="379"/>
  </cols>
  <sheetData>
    <row r="1" s="376" customFormat="1" ht="24" customHeight="1" spans="1:11">
      <c r="A1" s="401" t="s">
        <v>394</v>
      </c>
      <c r="B1" s="401"/>
      <c r="I1" s="68"/>
      <c r="J1" s="68"/>
      <c r="K1" s="68"/>
    </row>
    <row r="2" s="377" customFormat="1" ht="60" customHeight="1" spans="1:11">
      <c r="A2" s="402" t="s">
        <v>395</v>
      </c>
      <c r="B2" s="402"/>
      <c r="I2" s="69"/>
      <c r="J2" s="69"/>
      <c r="K2" s="69"/>
    </row>
    <row r="3" s="378" customFormat="1" ht="27" customHeight="1" spans="1:11">
      <c r="A3" s="403"/>
      <c r="B3" s="404" t="s">
        <v>4</v>
      </c>
      <c r="I3" s="70"/>
      <c r="J3" s="70"/>
      <c r="K3" s="70"/>
    </row>
    <row r="4" s="379" customFormat="1" ht="30" customHeight="1" spans="1:14">
      <c r="A4" s="275" t="s">
        <v>5</v>
      </c>
      <c r="B4" s="385" t="s">
        <v>6</v>
      </c>
      <c r="C4" s="386"/>
      <c r="D4" s="386"/>
      <c r="E4" s="386"/>
      <c r="F4" s="386"/>
      <c r="G4" s="386"/>
      <c r="H4" s="386"/>
      <c r="I4" s="67"/>
      <c r="J4" s="67"/>
      <c r="K4" s="319"/>
      <c r="L4" s="395"/>
      <c r="M4" s="396"/>
      <c r="N4" s="396"/>
    </row>
    <row r="5" s="379" customFormat="1" ht="24" customHeight="1" spans="1:14">
      <c r="A5" s="387" t="s">
        <v>396</v>
      </c>
      <c r="B5" s="388">
        <f>B6+B11+B22+B27+B30+B32+B35+B41+B44+B34+B26</f>
        <v>157649</v>
      </c>
      <c r="C5" s="386"/>
      <c r="D5" s="386"/>
      <c r="E5" s="386"/>
      <c r="F5" s="386"/>
      <c r="G5" s="386"/>
      <c r="H5" s="386"/>
      <c r="I5" s="67"/>
      <c r="J5" s="67"/>
      <c r="K5" s="67"/>
      <c r="L5" s="397"/>
      <c r="M5" s="397"/>
      <c r="N5" s="399"/>
    </row>
    <row r="6" s="379" customFormat="1" ht="24" customHeight="1" spans="1:14">
      <c r="A6" s="389" t="s">
        <v>397</v>
      </c>
      <c r="B6" s="388">
        <f>SUM(B7:B10)</f>
        <v>11272</v>
      </c>
      <c r="C6" s="405"/>
      <c r="D6" s="386"/>
      <c r="E6" s="386"/>
      <c r="F6" s="386"/>
      <c r="G6" s="386"/>
      <c r="H6" s="386"/>
      <c r="I6" s="67"/>
      <c r="J6" s="67"/>
      <c r="K6" s="67"/>
      <c r="L6" s="397"/>
      <c r="M6" s="397"/>
      <c r="N6" s="399"/>
    </row>
    <row r="7" s="379" customFormat="1" ht="24" customHeight="1" spans="1:14">
      <c r="A7" s="391" t="s">
        <v>398</v>
      </c>
      <c r="B7" s="388">
        <v>10148</v>
      </c>
      <c r="C7" s="386"/>
      <c r="D7" s="386"/>
      <c r="E7" s="386"/>
      <c r="F7" s="386"/>
      <c r="G7" s="386"/>
      <c r="H7" s="386"/>
      <c r="I7" s="67"/>
      <c r="J7" s="67"/>
      <c r="K7" s="398"/>
      <c r="L7" s="397"/>
      <c r="M7" s="397"/>
      <c r="N7" s="399"/>
    </row>
    <row r="8" s="379" customFormat="1" ht="24" customHeight="1" spans="1:14">
      <c r="A8" s="391" t="s">
        <v>399</v>
      </c>
      <c r="B8" s="388">
        <v>505</v>
      </c>
      <c r="C8" s="386"/>
      <c r="D8" s="386"/>
      <c r="E8" s="386"/>
      <c r="F8" s="386"/>
      <c r="G8" s="386"/>
      <c r="H8" s="386"/>
      <c r="I8" s="67"/>
      <c r="J8" s="67"/>
      <c r="K8"/>
      <c r="L8" s="397"/>
      <c r="M8" s="397"/>
      <c r="N8" s="399"/>
    </row>
    <row r="9" s="379" customFormat="1" ht="24" customHeight="1" spans="1:14">
      <c r="A9" s="391" t="s">
        <v>400</v>
      </c>
      <c r="B9" s="388">
        <v>301</v>
      </c>
      <c r="C9" s="386"/>
      <c r="D9" s="386"/>
      <c r="E9" s="386"/>
      <c r="F9" s="386"/>
      <c r="G9" s="386"/>
      <c r="H9" s="386"/>
      <c r="I9" s="67"/>
      <c r="J9" s="67"/>
      <c r="K9" s="67"/>
      <c r="L9" s="397"/>
      <c r="M9" s="397"/>
      <c r="N9" s="399"/>
    </row>
    <row r="10" s="379" customFormat="1" ht="24" customHeight="1" spans="1:14">
      <c r="A10" s="391" t="s">
        <v>401</v>
      </c>
      <c r="B10" s="388">
        <v>318</v>
      </c>
      <c r="C10" s="386"/>
      <c r="D10" s="386"/>
      <c r="E10" s="386"/>
      <c r="F10" s="386"/>
      <c r="G10" s="386"/>
      <c r="H10" s="386"/>
      <c r="I10" s="67"/>
      <c r="J10" s="67"/>
      <c r="K10" s="67"/>
      <c r="L10" s="397"/>
      <c r="M10" s="397"/>
      <c r="N10" s="399"/>
    </row>
    <row r="11" s="379" customFormat="1" ht="24" customHeight="1" spans="1:11">
      <c r="A11" s="389" t="s">
        <v>402</v>
      </c>
      <c r="B11" s="406">
        <f>SUM(B12:B21)</f>
        <v>59628</v>
      </c>
      <c r="C11" s="407"/>
      <c r="I11" s="381"/>
      <c r="J11" s="381"/>
      <c r="K11" s="381"/>
    </row>
    <row r="12" s="379" customFormat="1" ht="24" customHeight="1" spans="1:11">
      <c r="A12" s="391" t="s">
        <v>403</v>
      </c>
      <c r="B12" s="388">
        <v>47176</v>
      </c>
      <c r="I12" s="381"/>
      <c r="J12" s="381"/>
      <c r="K12" s="381"/>
    </row>
    <row r="13" s="379" customFormat="1" ht="24" customHeight="1" spans="1:11">
      <c r="A13" s="392" t="s">
        <v>404</v>
      </c>
      <c r="B13" s="388">
        <v>84</v>
      </c>
      <c r="I13" s="381"/>
      <c r="J13" s="381"/>
      <c r="K13" s="381"/>
    </row>
    <row r="14" ht="24" customHeight="1" spans="1:2">
      <c r="A14" s="392" t="s">
        <v>405</v>
      </c>
      <c r="B14" s="388">
        <v>342</v>
      </c>
    </row>
    <row r="15" ht="24" customHeight="1" spans="1:2">
      <c r="A15" s="392" t="s">
        <v>406</v>
      </c>
      <c r="B15" s="388">
        <v>0</v>
      </c>
    </row>
    <row r="16" ht="24" customHeight="1" spans="1:2">
      <c r="A16" s="392" t="s">
        <v>407</v>
      </c>
      <c r="B16" s="388">
        <v>4413</v>
      </c>
    </row>
    <row r="17" ht="24" customHeight="1" spans="1:2">
      <c r="A17" s="392" t="s">
        <v>408</v>
      </c>
      <c r="B17" s="388">
        <v>124</v>
      </c>
    </row>
    <row r="18" ht="24" customHeight="1" spans="1:2">
      <c r="A18" s="392" t="s">
        <v>409</v>
      </c>
      <c r="B18" s="388">
        <v>112</v>
      </c>
    </row>
    <row r="19" ht="24" customHeight="1" spans="1:2">
      <c r="A19" s="392" t="s">
        <v>410</v>
      </c>
      <c r="B19" s="388">
        <v>108</v>
      </c>
    </row>
    <row r="20" ht="24" customHeight="1" spans="1:2">
      <c r="A20" s="392" t="s">
        <v>411</v>
      </c>
      <c r="B20" s="388">
        <v>848</v>
      </c>
    </row>
    <row r="21" ht="24" customHeight="1" spans="1:2">
      <c r="A21" s="392" t="s">
        <v>412</v>
      </c>
      <c r="B21" s="388">
        <v>6421</v>
      </c>
    </row>
    <row r="22" ht="24" customHeight="1" spans="1:2">
      <c r="A22" s="393" t="s">
        <v>413</v>
      </c>
      <c r="B22" s="388">
        <v>522</v>
      </c>
    </row>
    <row r="23" ht="24" customHeight="1" spans="1:2">
      <c r="A23" s="394" t="s">
        <v>414</v>
      </c>
      <c r="B23" s="388">
        <v>522</v>
      </c>
    </row>
    <row r="24" ht="24" customHeight="1" spans="1:2">
      <c r="A24" s="394" t="s">
        <v>415</v>
      </c>
      <c r="B24" s="388">
        <v>0</v>
      </c>
    </row>
    <row r="25" ht="24" customHeight="1" spans="1:2">
      <c r="A25" s="394" t="s">
        <v>416</v>
      </c>
      <c r="B25" s="388">
        <v>0</v>
      </c>
    </row>
    <row r="26" s="400" customFormat="1" ht="24" customHeight="1" spans="1:11">
      <c r="A26" s="408" t="s">
        <v>417</v>
      </c>
      <c r="B26" s="406">
        <v>8230</v>
      </c>
      <c r="I26" s="409"/>
      <c r="J26" s="409"/>
      <c r="K26" s="409"/>
    </row>
    <row r="27" ht="24" customHeight="1" spans="1:3">
      <c r="A27" s="393" t="s">
        <v>418</v>
      </c>
      <c r="B27" s="388">
        <f>SUM(B28:B29)</f>
        <v>23897</v>
      </c>
      <c r="C27" s="407"/>
    </row>
    <row r="28" ht="24" customHeight="1" spans="1:2">
      <c r="A28" s="394" t="s">
        <v>419</v>
      </c>
      <c r="B28" s="388">
        <v>21492</v>
      </c>
    </row>
    <row r="29" ht="24" customHeight="1" spans="1:2">
      <c r="A29" s="394" t="s">
        <v>420</v>
      </c>
      <c r="B29" s="388">
        <v>2405</v>
      </c>
    </row>
    <row r="30" ht="24" customHeight="1" spans="1:2">
      <c r="A30" s="393" t="s">
        <v>421</v>
      </c>
      <c r="B30" s="388">
        <v>9</v>
      </c>
    </row>
    <row r="31" ht="24" customHeight="1" spans="1:2">
      <c r="A31" s="394" t="s">
        <v>422</v>
      </c>
      <c r="B31" s="388">
        <v>9</v>
      </c>
    </row>
    <row r="32" ht="24" customHeight="1" spans="1:2">
      <c r="A32" s="393" t="s">
        <v>423</v>
      </c>
      <c r="B32" s="388">
        <v>1604</v>
      </c>
    </row>
    <row r="33" ht="24" customHeight="1" spans="1:2">
      <c r="A33" s="394" t="s">
        <v>424</v>
      </c>
      <c r="B33" s="388">
        <v>1604</v>
      </c>
    </row>
    <row r="34" s="400" customFormat="1" ht="24" customHeight="1" spans="1:11">
      <c r="A34" s="408" t="s">
        <v>425</v>
      </c>
      <c r="B34" s="406">
        <v>604</v>
      </c>
      <c r="I34" s="409"/>
      <c r="J34" s="409"/>
      <c r="K34" s="409"/>
    </row>
    <row r="35" ht="24" customHeight="1" spans="1:3">
      <c r="A35" s="393" t="s">
        <v>426</v>
      </c>
      <c r="B35" s="388">
        <f>SUM(B36:B40)</f>
        <v>15996</v>
      </c>
      <c r="C35" s="407"/>
    </row>
    <row r="36" ht="24" customHeight="1" spans="1:2">
      <c r="A36" s="394" t="s">
        <v>427</v>
      </c>
      <c r="B36" s="388">
        <v>8492</v>
      </c>
    </row>
    <row r="37" ht="24" customHeight="1" spans="1:2">
      <c r="A37" s="394" t="s">
        <v>428</v>
      </c>
      <c r="B37" s="388">
        <v>1104</v>
      </c>
    </row>
    <row r="38" ht="24" customHeight="1" spans="1:2">
      <c r="A38" s="394" t="s">
        <v>429</v>
      </c>
      <c r="B38" s="388">
        <v>0</v>
      </c>
    </row>
    <row r="39" ht="24" customHeight="1" spans="1:2">
      <c r="A39" s="394" t="s">
        <v>430</v>
      </c>
      <c r="B39" s="388">
        <v>864</v>
      </c>
    </row>
    <row r="40" ht="24" customHeight="1" spans="1:2">
      <c r="A40" s="394" t="s">
        <v>431</v>
      </c>
      <c r="B40" s="388">
        <v>5536</v>
      </c>
    </row>
    <row r="41" ht="24" customHeight="1" spans="1:2">
      <c r="A41" s="393" t="s">
        <v>432</v>
      </c>
      <c r="B41" s="388">
        <v>4741</v>
      </c>
    </row>
    <row r="42" ht="24" customHeight="1" spans="1:2">
      <c r="A42" s="394" t="s">
        <v>433</v>
      </c>
      <c r="B42" s="388">
        <v>4741</v>
      </c>
    </row>
    <row r="43" ht="24" customHeight="1" spans="1:2">
      <c r="A43" s="394" t="s">
        <v>434</v>
      </c>
      <c r="B43" s="388">
        <v>4741</v>
      </c>
    </row>
    <row r="44" ht="24" customHeight="1" spans="1:2">
      <c r="A44" s="393" t="s">
        <v>435</v>
      </c>
      <c r="B44" s="388">
        <v>31146</v>
      </c>
    </row>
    <row r="45" ht="24" customHeight="1" spans="1:2">
      <c r="A45" s="391" t="s">
        <v>436</v>
      </c>
      <c r="B45" s="388">
        <v>31146</v>
      </c>
    </row>
    <row r="46" ht="24" customHeight="1" spans="8:11">
      <c r="H46" s="381"/>
      <c r="K46" s="379"/>
    </row>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sheetData>
  <mergeCells count="1">
    <mergeCell ref="A2:B2"/>
  </mergeCells>
  <pageMargins left="0.590203972313348" right="0.590203972313348" top="0.786707251090703" bottom="0.786707251090703" header="0.499937478012926" footer="0.49993747801292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Yozo_Office27021597764231180</Application>
  <HeadingPairs>
    <vt:vector size="2" baseType="variant">
      <vt:variant>
        <vt:lpstr>工作表</vt:lpstr>
      </vt:variant>
      <vt:variant>
        <vt:i4>50</vt:i4>
      </vt:variant>
    </vt:vector>
  </HeadingPairs>
  <TitlesOfParts>
    <vt:vector size="50" baseType="lpstr">
      <vt:lpstr>封面</vt:lpstr>
      <vt:lpstr>第一部分</vt:lpstr>
      <vt:lpstr>1.</vt:lpstr>
      <vt:lpstr>2.</vt:lpstr>
      <vt:lpstr>3.</vt:lpstr>
      <vt:lpstr>4.</vt:lpstr>
      <vt:lpstr>5.</vt:lpstr>
      <vt:lpstr>6.</vt:lpstr>
      <vt:lpstr>7.</vt:lpstr>
      <vt:lpstr>8.</vt:lpstr>
      <vt:lpstr>9</vt:lpstr>
      <vt:lpstr>10</vt:lpstr>
      <vt:lpstr>11</vt:lpstr>
      <vt:lpstr>12</vt:lpstr>
      <vt:lpstr>13</vt:lpstr>
      <vt:lpstr>第二部分</vt:lpstr>
      <vt:lpstr>14</vt:lpstr>
      <vt:lpstr>15</vt:lpstr>
      <vt:lpstr>16</vt:lpstr>
      <vt:lpstr>17</vt:lpstr>
      <vt:lpstr>18</vt:lpstr>
      <vt:lpstr>19</vt:lpstr>
      <vt:lpstr>20</vt:lpstr>
      <vt:lpstr>第三部分</vt:lpstr>
      <vt:lpstr>21</vt:lpstr>
      <vt:lpstr>22</vt:lpstr>
      <vt:lpstr>23</vt:lpstr>
      <vt:lpstr>24</vt:lpstr>
      <vt:lpstr>25</vt:lpstr>
      <vt:lpstr>26</vt:lpstr>
      <vt:lpstr>27</vt:lpstr>
      <vt:lpstr>第四部分</vt:lpstr>
      <vt:lpstr>28</vt:lpstr>
      <vt:lpstr>29</vt:lpstr>
      <vt:lpstr>30</vt:lpstr>
      <vt:lpstr>31</vt:lpstr>
      <vt:lpstr>32</vt:lpstr>
      <vt:lpstr>33</vt:lpstr>
      <vt:lpstr>第五部分</vt:lpstr>
      <vt:lpstr>34.</vt:lpstr>
      <vt:lpstr>35.  </vt:lpstr>
      <vt:lpstr>36.  </vt:lpstr>
      <vt:lpstr>37.</vt:lpstr>
      <vt:lpstr>38.</vt:lpstr>
      <vt:lpstr>39.</vt:lpstr>
      <vt:lpstr>40.</vt:lpstr>
      <vt:lpstr>41.  </vt:lpstr>
      <vt:lpstr>42.</vt:lpstr>
      <vt:lpstr>43</vt:lpstr>
      <vt:lpstr>44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小张妹儿</cp:lastModifiedBy>
  <cp:revision>1</cp:revision>
  <dcterms:created xsi:type="dcterms:W3CDTF">2022-03-23T03:14:00Z</dcterms:created>
  <dcterms:modified xsi:type="dcterms:W3CDTF">2025-05-26T08:58:35Z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1B6D14320E4C421F98AB2FC81C44B17A_12</vt:lpwstr>
  </property>
  <property fmtid="{D5CDD505-2E9C-101B-9397-08002B2CF9AE}" pid="4" name="KSOReadingLayout">
    <vt:bool>true</vt:bool>
  </property>
</Properties>
</file>