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activeTab="3"/>
  </bookViews>
  <sheets>
    <sheet name="新增地方政府一般债券情况表" sheetId="1" r:id="rId1"/>
    <sheet name="新增地方政府一般债券资金收支情况表" sheetId="3" r:id="rId2"/>
    <sheet name="新增地方政府专项债券情况表" sheetId="2" r:id="rId3"/>
    <sheet name="新增地方政府专项债券资金收支情况表" sheetId="4" r:id="rId4"/>
  </sheets>
  <definedNames>
    <definedName name="_xlnm._FilterDatabase" localSheetId="0" hidden="1">新增地方政府一般债券情况表!$A$7:$P$53</definedName>
    <definedName name="_xlnm._FilterDatabase" localSheetId="2" hidden="1">新增地方政府专项债券情况表!$A$1:$T$139</definedName>
    <definedName name="_xlnm._FilterDatabase" localSheetId="1" hidden="1">新增地方政府一般债券资金收支情况表!$A$7:$P$48</definedName>
    <definedName name="_xlnm.Print_Titles" localSheetId="2">新增地方政府专项债券情况表!$4:$5</definedName>
    <definedName name="_xlnm.Print_Titles" localSheetId="3">新增地方政府专项债券资金收支情况表!$4:$5</definedName>
    <definedName name="_xlnm.Print_Titles" localSheetId="1">新增地方政府一般债券资金收支情况表!$4:$5</definedName>
    <definedName name="_xlnm.Print_Titles" localSheetId="0">新增地方政府一般债券情况表!$4:$5</definedName>
    <definedName name="_xlnm._FilterDatabase" localSheetId="3" hidden="1">新增地方政府专项债券资金收支情况表!$A$7:$G$138</definedName>
  </definedNames>
  <calcPr calcId="144525"/>
</workbook>
</file>

<file path=xl/comments1.xml><?xml version="1.0" encoding="utf-8"?>
<comments xmlns="http://schemas.openxmlformats.org/spreadsheetml/2006/main">
  <authors>
    <author>申悦</author>
    <author>Lenovo</author>
  </authors>
  <commentList>
    <comment ref="O4" authorId="0">
      <text>
        <r>
          <rPr>
            <b/>
            <sz val="9"/>
            <rFont val="宋体"/>
            <charset val="134"/>
          </rPr>
          <t>申悦:</t>
        </r>
        <r>
          <rPr>
            <sz val="9"/>
            <rFont val="宋体"/>
            <charset val="134"/>
          </rPr>
          <t xml:space="preserve">
用文字和数据详细表述项目建设进度，已完工项目描述项目运营情况。</t>
        </r>
      </text>
    </comment>
    <comment ref="L27" authorId="1">
      <text>
        <r>
          <rPr>
            <b/>
            <sz val="9"/>
            <rFont val="宋体"/>
            <charset val="134"/>
          </rPr>
          <t>Lenovo:</t>
        </r>
        <r>
          <rPr>
            <sz val="9"/>
            <rFont val="宋体"/>
            <charset val="134"/>
          </rPr>
          <t xml:space="preserve">
准备调整</t>
        </r>
      </text>
    </comment>
  </commentList>
</comments>
</file>

<file path=xl/comments2.xml><?xml version="1.0" encoding="utf-8"?>
<comments xmlns="http://schemas.openxmlformats.org/spreadsheetml/2006/main">
  <authors>
    <author>Lenovo</author>
  </authors>
  <commentList>
    <comment ref="D26" authorId="0">
      <text>
        <r>
          <rPr>
            <b/>
            <sz val="9"/>
            <rFont val="宋体"/>
            <charset val="134"/>
          </rPr>
          <t>Lenovo:</t>
        </r>
        <r>
          <rPr>
            <sz val="9"/>
            <rFont val="宋体"/>
            <charset val="134"/>
          </rPr>
          <t xml:space="preserve">
准备调整</t>
        </r>
      </text>
    </comment>
    <comment ref="F26" authorId="0">
      <text>
        <r>
          <rPr>
            <b/>
            <sz val="9"/>
            <rFont val="宋体"/>
            <charset val="134"/>
          </rPr>
          <t>Lenovo:</t>
        </r>
        <r>
          <rPr>
            <sz val="9"/>
            <rFont val="宋体"/>
            <charset val="134"/>
          </rPr>
          <t xml:space="preserve">
准备调整</t>
        </r>
      </text>
    </comment>
  </commentList>
</comments>
</file>

<file path=xl/comments3.xml><?xml version="1.0" encoding="utf-8"?>
<comments xmlns="http://schemas.openxmlformats.org/spreadsheetml/2006/main">
  <authors>
    <author>申悦</author>
  </authors>
  <commentList>
    <comment ref="J4" authorId="0">
      <text>
        <r>
          <rPr>
            <b/>
            <sz val="9"/>
            <rFont val="宋体"/>
            <charset val="134"/>
          </rPr>
          <t>申悦:</t>
        </r>
        <r>
          <rPr>
            <sz val="9"/>
            <rFont val="宋体"/>
            <charset val="134"/>
          </rPr>
          <t xml:space="preserve">
详细描述项目形成固定资产、无形资产、专利技术等情况</t>
        </r>
      </text>
    </comment>
    <comment ref="Q4" authorId="0">
      <text>
        <r>
          <rPr>
            <b/>
            <sz val="9"/>
            <rFont val="宋体"/>
            <charset val="134"/>
          </rPr>
          <t>申悦:</t>
        </r>
        <r>
          <rPr>
            <sz val="9"/>
            <rFont val="宋体"/>
            <charset val="134"/>
          </rPr>
          <t xml:space="preserve">
用文字和数据详细表述项目建设进度，已完工项目描述项目运营情况。</t>
        </r>
      </text>
    </comment>
  </commentList>
</comments>
</file>

<file path=xl/sharedStrings.xml><?xml version="1.0" encoding="utf-8"?>
<sst xmlns="http://schemas.openxmlformats.org/spreadsheetml/2006/main" count="1457" uniqueCount="473">
  <si>
    <t>表1</t>
  </si>
  <si>
    <t>截至2024年末新增地方政府一般债券情况表</t>
  </si>
  <si>
    <t>单位：亿元</t>
  </si>
  <si>
    <t>债券基本信息</t>
  </si>
  <si>
    <t>项目名称</t>
  </si>
  <si>
    <t>债券项目总投资</t>
  </si>
  <si>
    <t>债券项目已实现投资</t>
  </si>
  <si>
    <t>项目建设进度/运营情况</t>
  </si>
  <si>
    <t>备注</t>
  </si>
  <si>
    <t>地区/单位</t>
  </si>
  <si>
    <t>债券名称</t>
  </si>
  <si>
    <t>债券编码</t>
  </si>
  <si>
    <t>债券类型</t>
  </si>
  <si>
    <t>债券规模</t>
  </si>
  <si>
    <t>发行时间（年/月/日）</t>
  </si>
  <si>
    <t>债券利率(%)</t>
  </si>
  <si>
    <t>债券期限</t>
  </si>
  <si>
    <t>其中：债券资金安排</t>
  </si>
  <si>
    <t>合计</t>
  </si>
  <si>
    <t>2017年四川省政府一般债券（十一期）</t>
  </si>
  <si>
    <t>经开区</t>
  </si>
  <si>
    <t>140923</t>
  </si>
  <si>
    <t>一般债券</t>
  </si>
  <si>
    <t>2017-06-08</t>
  </si>
  <si>
    <t>4.28</t>
  </si>
  <si>
    <t>7年</t>
  </si>
  <si>
    <t>西山森林公园（2017年新增债券）</t>
  </si>
  <si>
    <t>项目已完工</t>
  </si>
  <si>
    <t>台商工业园棚户区改造四期（含水库村幼儿园建设项目）</t>
  </si>
  <si>
    <t>2017年四川省政府一般债券（十二期）</t>
  </si>
  <si>
    <t>140924</t>
  </si>
  <si>
    <t>4.29</t>
  </si>
  <si>
    <t>10年</t>
  </si>
  <si>
    <t>2018年四川省政府一般债券（九期）</t>
  </si>
  <si>
    <t>147665</t>
  </si>
  <si>
    <t>2018-08-20</t>
  </si>
  <si>
    <t>3.95</t>
  </si>
  <si>
    <t>南片区垃圾压缩中转站建设项目</t>
  </si>
  <si>
    <t>南片区垃圾压缩中转站建设项目分配1000万元，后调整到天宫南路内涝整治工程。</t>
  </si>
  <si>
    <t>西片区垃圾压缩中转站建设项目</t>
  </si>
  <si>
    <t>西片区垃圾压缩中转站建设项目分配1000万元</t>
  </si>
  <si>
    <t>天宫南路内涝整治工程</t>
  </si>
  <si>
    <t>2019年四川省政府一般债券（二期）</t>
  </si>
  <si>
    <t>157575</t>
  </si>
  <si>
    <t>2019-01-29</t>
  </si>
  <si>
    <t>3.38</t>
  </si>
  <si>
    <t>市城区生活垃圾分类项目</t>
  </si>
  <si>
    <t>用于南片区垃圾压缩中转站建设项目</t>
  </si>
  <si>
    <t>2020年四川省政府一般债券（四期）</t>
  </si>
  <si>
    <t>160832</t>
  </si>
  <si>
    <t>2020-08-10</t>
  </si>
  <si>
    <t>3.26</t>
  </si>
  <si>
    <t>经开区龙坪新居幼儿园</t>
  </si>
  <si>
    <t>经开区十字河幼儿园</t>
  </si>
  <si>
    <t>2021年四川省政府一般债券(二期)</t>
  </si>
  <si>
    <t>2105132</t>
  </si>
  <si>
    <t>2021-05-10</t>
  </si>
  <si>
    <t>3.41</t>
  </si>
  <si>
    <t>农村公路受损修复项目</t>
  </si>
  <si>
    <r>
      <rPr>
        <sz val="10"/>
        <rFont val="仿宋_GB2312"/>
        <charset val="0"/>
      </rPr>
      <t>农村公路受损修复项目预计总投资</t>
    </r>
    <r>
      <rPr>
        <sz val="10"/>
        <color rgb="FF000000"/>
        <rFont val="仿宋_GB2312"/>
        <charset val="1"/>
      </rPr>
      <t>2500万元，累计已完成受损农村公路修复约3公里，完成农村公路护坡修复约2500</t>
    </r>
    <r>
      <rPr>
        <sz val="10"/>
        <color theme="1"/>
        <rFont val="仿宋_GB2312"/>
        <charset val="1"/>
      </rPr>
      <t>㎡，部分公路已完工并交付使用。</t>
    </r>
  </si>
  <si>
    <t>九莲州湿地公园灾后修复工程</t>
  </si>
  <si>
    <t>遂宁市普通公路受损修复项目</t>
  </si>
  <si>
    <t>遂宁市受损水运设施修复整治项目</t>
  </si>
  <si>
    <t>应急管理信息化及指挥场所建设</t>
  </si>
  <si>
    <t>城市主战消防车消防救援能力建设</t>
  </si>
  <si>
    <t>2022年四川省政府一般债券(七期)</t>
  </si>
  <si>
    <t>遂宁经开区2022小型水库安全运行项目</t>
  </si>
  <si>
    <t>该项目已完成青龙湖水库和斑竹园水库地面基础建设，正在施工安装两个水库的大坝安全监测设备。</t>
  </si>
  <si>
    <t>2023年四川省政府一般债券（三期）</t>
  </si>
  <si>
    <t>农村厕所革命</t>
  </si>
  <si>
    <t>在建</t>
  </si>
  <si>
    <t>2023年四川省政府一般债券（一期）</t>
  </si>
  <si>
    <t>小型水库雨水情测报</t>
  </si>
  <si>
    <t>2023年四川省政府一般债券（四期）</t>
  </si>
  <si>
    <t>30年</t>
  </si>
  <si>
    <t>玉龙片区综合开发-罗家湾高速路出口景观提升工程</t>
  </si>
  <si>
    <t>未开工，计划调整项目</t>
  </si>
  <si>
    <t>遂宁明月桥拆除重建项目</t>
  </si>
  <si>
    <t>已完工通车，未完成审计结算</t>
  </si>
  <si>
    <t>遂宁经济技术开发区新桥消防站建设项目</t>
  </si>
  <si>
    <t>项目已开工，未达到支付条件</t>
  </si>
  <si>
    <t>遂宁市第七中学校扩建学生宿舍及教室</t>
  </si>
  <si>
    <t xml:space="preserve">2023年四川省政府再融资一般债券（八期）
</t>
  </si>
  <si>
    <t>建制县置换一般债</t>
  </si>
  <si>
    <t>已完工</t>
  </si>
  <si>
    <t>2023年四川省政府再融资一般债券（二期）</t>
  </si>
  <si>
    <t>台商工业园棚户区改造一期（月山村）</t>
  </si>
  <si>
    <t>2023年四川省政府再融资一般债券（四期）</t>
  </si>
  <si>
    <t>再融资-2015一般二期（北片区棚户区改造项目）</t>
  </si>
  <si>
    <t>2024年四川省政府一般债券（一期）</t>
  </si>
  <si>
    <t>新增一般债</t>
  </si>
  <si>
    <t>遂宁市涪江六桥（袁家坝渡改桥）项目</t>
  </si>
  <si>
    <t>2024年四川省政府一般债券（四期）</t>
  </si>
  <si>
    <t>已完工，正在竣工验收期</t>
  </si>
  <si>
    <t>2024年四川省政府再融资一般债券（三期）</t>
  </si>
  <si>
    <t xml:space="preserve">2405231
</t>
  </si>
  <si>
    <t>一般债券再融资</t>
  </si>
  <si>
    <t>2024年四川省政府再融资一般债券（四期）</t>
  </si>
  <si>
    <t xml:space="preserve">2405352
</t>
  </si>
  <si>
    <t>西山森林公园</t>
  </si>
  <si>
    <t>2024年四川省政府再融资一般债券（六期）</t>
  </si>
  <si>
    <t>2024年四川省政府再融资一般债券（二期）</t>
  </si>
  <si>
    <t>北片区棚户区改造项目</t>
  </si>
  <si>
    <t>2024年四川省政府再融资一般债券（七期）</t>
  </si>
  <si>
    <t>2024年四川省政府再融资一般债券（九期）</t>
  </si>
  <si>
    <t>向山路C段工程建设项目</t>
  </si>
  <si>
    <t>凤台新区高架路工程项目</t>
  </si>
  <si>
    <t>中环线（经开区段）环境治理工程项目</t>
  </si>
  <si>
    <t>涪江干流遂宁市唐家渡电航工程项目</t>
  </si>
  <si>
    <t>备注：核实标黄的地方，错误的可以修改</t>
  </si>
  <si>
    <t>表2</t>
  </si>
  <si>
    <t>截至2024年末新增地方政府一般债券资金收支情况表</t>
  </si>
  <si>
    <t>序号</t>
  </si>
  <si>
    <t>截至2024年末新增一般债券资金收入</t>
  </si>
  <si>
    <t>截至2024年末新增一般债券资金安排的支出</t>
  </si>
  <si>
    <t>金额</t>
  </si>
  <si>
    <t>支出功能分类</t>
  </si>
  <si>
    <t>VALID#</t>
  </si>
  <si>
    <t>201一般公共服务支出</t>
  </si>
  <si>
    <t>201</t>
  </si>
  <si>
    <t>204公共安全支出</t>
  </si>
  <si>
    <t>204</t>
  </si>
  <si>
    <t>205教育支出</t>
  </si>
  <si>
    <t>205</t>
  </si>
  <si>
    <t>206科学技术支出</t>
  </si>
  <si>
    <t>206</t>
  </si>
  <si>
    <t>207文化旅游体育与传媒支出</t>
  </si>
  <si>
    <t>207</t>
  </si>
  <si>
    <t>208社会保障和就业支出</t>
  </si>
  <si>
    <t>208</t>
  </si>
  <si>
    <t>213其他水利支出</t>
  </si>
  <si>
    <t>210</t>
  </si>
  <si>
    <t>211节能环保支出</t>
  </si>
  <si>
    <t>212城乡社区支出</t>
  </si>
  <si>
    <t>2023年四川省政府再融资一般债券（八期）</t>
  </si>
  <si>
    <t>表3</t>
  </si>
  <si>
    <t>截至2024年末新增地方政府专项债券情况表</t>
  </si>
  <si>
    <t>债券项目资产类型</t>
  </si>
  <si>
    <t>项目对应形成资产情况</t>
  </si>
  <si>
    <t>已取得项目收益</t>
  </si>
  <si>
    <t>2019年四川省棚户区改造专项债券（十期）-2019年四川省政府专项债券（七十八期）</t>
  </si>
  <si>
    <t>104629</t>
  </si>
  <si>
    <t>棚改专项债券</t>
  </si>
  <si>
    <t>2019-06-03</t>
  </si>
  <si>
    <t>3.58</t>
  </si>
  <si>
    <t>棚户区改造</t>
  </si>
  <si>
    <t>项目已完工，部分安置房交付拆迁安置户，剩余部分商业资产、地下室已办证，主要用于出租。</t>
  </si>
  <si>
    <t>备选库项目-碧水新城棚户区改造</t>
  </si>
  <si>
    <t>已完工，主要用于出租，2022年形成项目收益2.04万元</t>
  </si>
  <si>
    <t>2020年四川省棚户区改造专项债券（二期）-2020年四川省政府专项债券（八十七期）</t>
  </si>
  <si>
    <t>2005883</t>
  </si>
  <si>
    <t>2020-08-26</t>
  </si>
  <si>
    <t>3.3</t>
  </si>
  <si>
    <t>2021年四川省棚户区改造专项债券（五期）-2021年四川省政府专项债券（三十三期）</t>
  </si>
  <si>
    <t>173876</t>
  </si>
  <si>
    <t>2021-10-28</t>
  </si>
  <si>
    <t>3.25</t>
  </si>
  <si>
    <t>2021年四川省棚户区改造专项债券（二期）-2021年四川省政府专项债券（十一期）</t>
  </si>
  <si>
    <t>173720</t>
  </si>
  <si>
    <t>2021-06-10</t>
  </si>
  <si>
    <t>3.34</t>
  </si>
  <si>
    <t>2022年四川省棚户区改造专项债券（二期）-2022年四川省政府专项债券（十期）</t>
  </si>
  <si>
    <t>2205159</t>
  </si>
  <si>
    <t>2022-01-27</t>
  </si>
  <si>
    <t>2.81</t>
  </si>
  <si>
    <t>2022年四川省城市更新和产业升级基础设施专项债券（二期）—2022年四川省政府专项债券（四十九期）</t>
  </si>
  <si>
    <t>2271128</t>
  </si>
  <si>
    <t>2022-06-13</t>
  </si>
  <si>
    <t>2.93</t>
  </si>
  <si>
    <t>2020年四川省社会事业专项债券（一期）-2020年四川省政府专项债券（五十四期）</t>
  </si>
  <si>
    <t>2005185</t>
  </si>
  <si>
    <t>普通专项债券</t>
  </si>
  <si>
    <t>2020-02-27</t>
  </si>
  <si>
    <t>3.08</t>
  </si>
  <si>
    <t>其他生态建设和环境保护</t>
  </si>
  <si>
    <t>滨江北路沿线东侧水生态环境修复，目前已完成60%体量</t>
  </si>
  <si>
    <t>备选库项目-滨江北路水生态环境修复工程</t>
  </si>
  <si>
    <t>对滨江北路沿线东侧水生态环境进行修复，目前已完成九莲洲湿地公园、滨江北路西侧人行道以及观音院绿化的建设，施工进度60%。</t>
  </si>
  <si>
    <t>2020年四川省社会事业专项债券（五期）-2020年四川省政府专项债券（七十三期）</t>
  </si>
  <si>
    <t>160739</t>
  </si>
  <si>
    <t>其他自平衡专项债券</t>
  </si>
  <si>
    <t>2020-05-18</t>
  </si>
  <si>
    <t>2020年四川省生态环保建设专项债券（二期）-2020年四川省政府专项债券（十八期）</t>
  </si>
  <si>
    <t>160559</t>
  </si>
  <si>
    <t>2020-01-02</t>
  </si>
  <si>
    <t>2018年四川省棚户区改造专项债券(三期)-2018年四川省政府专项债券（二十四期）</t>
  </si>
  <si>
    <t>157512</t>
  </si>
  <si>
    <t>2018-10-25</t>
  </si>
  <si>
    <t>3.77</t>
  </si>
  <si>
    <t>5年</t>
  </si>
  <si>
    <t>目前已完成征地拆迁</t>
  </si>
  <si>
    <t>备选库项目-凤台棚户区改造项目</t>
  </si>
  <si>
    <t>项目调整</t>
  </si>
  <si>
    <t>2019年四川省棚户区改造专项债券（八期）-2019年四川省政府专项债券（六十二期）</t>
  </si>
  <si>
    <t>157694</t>
  </si>
  <si>
    <t>2019-05-06</t>
  </si>
  <si>
    <t>3.72</t>
  </si>
  <si>
    <t>项目已完工，部分安置房交付拆迁安置户，剩余商业资产、地下室已办证，主要用于出租</t>
  </si>
  <si>
    <t>备选库项目-富成棚户区二期改造项目</t>
  </si>
  <si>
    <t>已完工，主要用于出租，2022年形成项目收益64.81万元</t>
  </si>
  <si>
    <t>正在建设中，目前暂未形成资产</t>
  </si>
  <si>
    <t>备选库项目-清净寺棚户区改造项目</t>
  </si>
  <si>
    <t>主体工程已完成，装饰装修已完成，正在进行附属工程及水电气安装工程施工，施工进度85%</t>
  </si>
  <si>
    <t>2021年四川省棚户区改造专项债券（六期）-2021年四川省政府专项债券（三十五期）</t>
  </si>
  <si>
    <t>2171180</t>
  </si>
  <si>
    <t>2021-11-09</t>
  </si>
  <si>
    <t>3.02</t>
  </si>
  <si>
    <t>2021年四川省棚户区改造专项债券（一期）-2021年四川省政府专项债券（十期）</t>
  </si>
  <si>
    <t>173719</t>
  </si>
  <si>
    <t>3.23</t>
  </si>
  <si>
    <t>2022年四川省棚户区改造专项债券（一期）-2023年四川省政府专项债券（九期）</t>
  </si>
  <si>
    <t>2022-01-28</t>
  </si>
  <si>
    <t>2.58</t>
  </si>
  <si>
    <t>6年</t>
  </si>
  <si>
    <t>2022年四川省棚户区改造专项债券（五期）-2022年四川省政府专项债券（二十九期）</t>
  </si>
  <si>
    <t>2205233</t>
  </si>
  <si>
    <t>2022-02-18</t>
  </si>
  <si>
    <t>2.65</t>
  </si>
  <si>
    <t>2022年四川省城市更新和产业升级基础设施专项债券（一期）—2022年四川省政府专项债券（四十八期）</t>
  </si>
  <si>
    <t>2271127</t>
  </si>
  <si>
    <t>2.73</t>
  </si>
  <si>
    <t>2019年四川省城乡基础设施建设专项债券2期-2019年四川省政府专项债券（二十四期）</t>
  </si>
  <si>
    <t>104532</t>
  </si>
  <si>
    <t>2019-02-25</t>
  </si>
  <si>
    <t>产业园区基础设施</t>
  </si>
  <si>
    <t>备选库项目-遂宁经济技术开发区工业园区建筑及基础设施建设配套项目</t>
  </si>
  <si>
    <t>完成综合楼和宿舍楼主体工程、装饰装修工程，厂房主体工程、设备基础工程、部分设备安装，附属工程完成绿化栽植、厂区道路结构层。</t>
  </si>
  <si>
    <t>2018年四川省城乡基础设施建设专项债券1期-2018年四川省政府专项债券36期</t>
  </si>
  <si>
    <t>157524</t>
  </si>
  <si>
    <t>3.96</t>
  </si>
  <si>
    <t>2022年四川省城乡基础设施建设专项债券（八期）-2022年四川省政府专项债券（二十四期）</t>
  </si>
  <si>
    <t>2205228</t>
  </si>
  <si>
    <t>3.04</t>
  </si>
  <si>
    <t>2022年四川省城市更新和产业升级基础设施专项债券（三期）—2022年四川省政府专项债券（五十期）</t>
  </si>
  <si>
    <t>2271129</t>
  </si>
  <si>
    <t>2.91</t>
  </si>
  <si>
    <t>2020年四川省城乡基础设施建设专项债券六期-2020年四川省政府专项债券（二十六期）</t>
  </si>
  <si>
    <t>160618</t>
  </si>
  <si>
    <t>2020-01-10</t>
  </si>
  <si>
    <t>3.67</t>
  </si>
  <si>
    <t>15年</t>
  </si>
  <si>
    <t>道路</t>
  </si>
  <si>
    <t>备选库项目-遂宁市经开区3号路B段道路工程</t>
  </si>
  <si>
    <t>完成200米道路修复工程。</t>
  </si>
  <si>
    <t>2020年四川省城乡基础设施建设专项债券（十八期）-2020年四川省政府专项债券（六十五期）</t>
  </si>
  <si>
    <t>160731</t>
  </si>
  <si>
    <t>已完工，该厂房目前主要用于出租。</t>
  </si>
  <si>
    <t>备选库项目-遂宁市经开区电子电路标准厂房建设项目</t>
  </si>
  <si>
    <t>已完工，计划主要用于出租，暂未形成收益</t>
  </si>
  <si>
    <t>2021年四川省城乡基础设施建设专项债券（八期）-2021年四川省政府专项债券（二十六期）</t>
  </si>
  <si>
    <t>173869</t>
  </si>
  <si>
    <t>2021年四川省城乡基础设施建设专项债券（三期）-2021年四川省政府专项债券（五期）</t>
  </si>
  <si>
    <t>173714</t>
  </si>
  <si>
    <t>2020年四川省社会事业专项债券（四期）-2020年四川省政府专项债券（七十二期）</t>
  </si>
  <si>
    <t>160738</t>
  </si>
  <si>
    <t>2.8</t>
  </si>
  <si>
    <t>污染防治</t>
  </si>
  <si>
    <t>已完工，已建成中圳路道路一条，污水管网7公里</t>
  </si>
  <si>
    <t>备选库项目-遂宁市经开区南片区雨污管网分流改造及黑臭水治理项目</t>
  </si>
  <si>
    <t>已完工，暂未形成收益</t>
  </si>
  <si>
    <t>2020年四川省生态环保建设专项债券（五期）-2020年四川省政府专项债券（二十九期）</t>
  </si>
  <si>
    <t>160621</t>
  </si>
  <si>
    <t>3.31</t>
  </si>
  <si>
    <t>备选库项目-台商工业园棚户区改造二期（十字河）项目</t>
  </si>
  <si>
    <t>完成基础工程、地下室工程、主体工程、装饰装修工程、设备安装工程、附属工程。</t>
  </si>
  <si>
    <t>2019年四川省棚户区改造专项债券（十一期）-2019年四川省政府专项债券（九十四期）</t>
  </si>
  <si>
    <t>157915</t>
  </si>
  <si>
    <t>2019-07-26</t>
  </si>
  <si>
    <t>备选库项目-吴家湾片区棚户区改造项目</t>
  </si>
  <si>
    <t>完成基础工程、地下室工程、主体工程、正在进行二次结构施工</t>
  </si>
  <si>
    <t>2019年四川省棚户区改造专项债券（七期）-2019年四川省政府专项债券（六十一期）</t>
  </si>
  <si>
    <t>157693</t>
  </si>
  <si>
    <t>3.46</t>
  </si>
  <si>
    <t>2019年四川省棚户区改造专项债券（五期）-2019年四川省政府专项债券（三十二期）</t>
  </si>
  <si>
    <t>1905132</t>
  </si>
  <si>
    <t>2019-03-25</t>
  </si>
  <si>
    <t>2022年四川省棚户区改造专项债券（一期）-2022年四川省政府专项债券（九期）</t>
  </si>
  <si>
    <t>2205158</t>
  </si>
  <si>
    <t>2.57</t>
  </si>
  <si>
    <t>2022年四川省城乡基础设施建设专项债券（十三期）-2022年四川省政府专项债券（六十九期）</t>
  </si>
  <si>
    <t>2271774</t>
  </si>
  <si>
    <t>2022-10-17</t>
  </si>
  <si>
    <t>2.62</t>
  </si>
  <si>
    <t>2022年四川省棚户区改造专项债券（七期）-2022年四川省政府专项债券（三十一期）</t>
  </si>
  <si>
    <t>2205235</t>
  </si>
  <si>
    <t>碧江新城棚户区改造项目</t>
  </si>
  <si>
    <t>南湖尚城棚户区改造项目</t>
  </si>
  <si>
    <t>主体工程已完成至八层，施工进度20%</t>
  </si>
  <si>
    <t>2022年四川省城乡基础设施建设专项债券（十五期）-2022年四川省政府专项债券（七十一期）</t>
  </si>
  <si>
    <t>2271776</t>
  </si>
  <si>
    <t>2.88</t>
  </si>
  <si>
    <t>2017年四川省政府专项债券（十期）</t>
  </si>
  <si>
    <t>1705269</t>
  </si>
  <si>
    <t>2017-07-17</t>
  </si>
  <si>
    <t>3.85</t>
  </si>
  <si>
    <t>其他市政建设</t>
  </si>
  <si>
    <t>海绵改造后的道路及海绵设施</t>
  </si>
  <si>
    <t>遂宁国家经济技术开发区海绵城市改造明月路片区</t>
  </si>
  <si>
    <t>2017年四川省政府专项债券（十一期）</t>
  </si>
  <si>
    <t>1705270</t>
  </si>
  <si>
    <t>2017年四川省政府专项债券（十二期）</t>
  </si>
  <si>
    <t>1705271</t>
  </si>
  <si>
    <t>3.98</t>
  </si>
  <si>
    <t>2022年四川省城乡基础设施建设专项债券（九期）-2022年四川省政府专项债券（二十五期）</t>
  </si>
  <si>
    <t>2205229</t>
  </si>
  <si>
    <t>机场北路及标准厂房配套道路已建成并形成资产，项目其余内容正在建设中</t>
  </si>
  <si>
    <t>遂宁经济技术开发区成渝双城经济PCB产业园配套基础设施建设项目</t>
  </si>
  <si>
    <t>已完成机场北路、标准厂房配套道路共计约1公里道路建设，正在进行南航西路、振业路、兴文路施工，施工进度20%</t>
  </si>
  <si>
    <t>2022年四川省城乡基础设施建设专项债券（十七期）-2022年四川省政府专项债券（七十三期）</t>
  </si>
  <si>
    <t>2271778</t>
  </si>
  <si>
    <t>3.14</t>
  </si>
  <si>
    <t>20年</t>
  </si>
  <si>
    <t>遂宁经济技术开发区电子电路标准厂房二期建设及配套基础设施建设项目</t>
  </si>
  <si>
    <t>2#、3#、5主体施工已完成三层，1#、4#、6#主体工程已完成一层，7#正在进行地下室施工，施工进度20%</t>
  </si>
  <si>
    <t>2022年四川省城市更新和产业升级基础设施专项债券（四期）—2022年四川省政府专项债券（五十一期）</t>
  </si>
  <si>
    <t>2271130</t>
  </si>
  <si>
    <t>3.21</t>
  </si>
  <si>
    <t>遂宁经济技术开发区锦华片区棚户区改造项目（一期）</t>
  </si>
  <si>
    <t>完成基坑支护工程、基坑开挖，正在进行基础工程施工。</t>
  </si>
  <si>
    <t>2022年四川省城乡基础设施建设专项债券（十六期）-2022年四川省政府专项债券（七十二期）</t>
  </si>
  <si>
    <t>2271777</t>
  </si>
  <si>
    <t>3.06</t>
  </si>
  <si>
    <t>2022年四川省城市更新和产业升级基础设施专项债券（五期）—2022年四川省政府专项债券（五十二期）</t>
  </si>
  <si>
    <t>2271131</t>
  </si>
  <si>
    <t>3.27</t>
  </si>
  <si>
    <t>遂宁经济技术开发区锂电终端产业园及配套基础设施建设项目</t>
  </si>
  <si>
    <t>1#地块土方开挖完成约80万立方米。</t>
  </si>
  <si>
    <t>老旧小区改造</t>
  </si>
  <si>
    <t>遂宁经济技术开发区南片区老旧小区配套基础设施建设项目</t>
  </si>
  <si>
    <t>光明路已完成约300米污水管网施工，清净寺四路准备挂网招标施工进度10%</t>
  </si>
  <si>
    <t>2020年四川省城乡基础设施建设专项债券（二十三期）-2020年四川省政府专项债券（八十二期）</t>
  </si>
  <si>
    <t>2005878</t>
  </si>
  <si>
    <t>停车场建设</t>
  </si>
  <si>
    <t>遂宁经济技术开发区西片区城市智能停车场项目</t>
  </si>
  <si>
    <t>十字河安置房地下室工程完成。</t>
  </si>
  <si>
    <t>2022年四川省城乡基础设施建设专项债券（二期）-2022年四川省政府专项债券（五期）</t>
  </si>
  <si>
    <t>2205154</t>
  </si>
  <si>
    <t>3.18</t>
  </si>
  <si>
    <t>9栋厂房、2栋宿舍已建成并形成资产</t>
  </si>
  <si>
    <t>遂宁经济技术开发区智能科技创新创业产业园建设项目</t>
  </si>
  <si>
    <t>主体工程已完工</t>
  </si>
  <si>
    <t>2022年四川省城乡基础设施建设专项债券（十九期）-2022年四川省政府专项债券（七十五期）</t>
  </si>
  <si>
    <t>2271780</t>
  </si>
  <si>
    <t>铁路</t>
  </si>
  <si>
    <t>/</t>
  </si>
  <si>
    <t>新建成都至达州至万州铁路（遂宁段）项目</t>
  </si>
  <si>
    <t>市本级项目</t>
  </si>
  <si>
    <t>2023年四川省城乡基础设施建设专项债券（三期）-2023年四川省政府专项债券（三期）</t>
  </si>
  <si>
    <t>已完工，主要用于出租，截止2023年形成项目收益4333.3万元</t>
  </si>
  <si>
    <t xml:space="preserve"> 2305068</t>
  </si>
  <si>
    <t>2023年四川省城乡基础设施建设专项债券（五期）-2023年四川省政府专项债券（五期）</t>
  </si>
  <si>
    <t>2023年四川省城乡基础设施建设专项债券（十一期）-2023年四川省政府专项债券（十一期）</t>
  </si>
  <si>
    <t>前A区：1#-5#楼主体结构工程已封顶，地下室-1F砖砌体施工完成90%；消防安装工程完成50%，1#-5#楼屋面防水工程完成。B区：9#楼主体结构工程已封顶，10#、11#楼已完成主体结构施工</t>
  </si>
  <si>
    <t>2023年四川省城乡基础设施建设专项债券（八期）-2023年四川省政府专项债券（八期）</t>
  </si>
  <si>
    <t>吴家湾片区棚户区改造项目</t>
  </si>
  <si>
    <t>完成基础工程、地下室工程、主体工程，正在进行室内安装工程、附属景观工程</t>
  </si>
  <si>
    <t>2023年四川省城乡基础设施建设专项债券（十九期）-2023年四川省政府专项债券（十九期）</t>
  </si>
  <si>
    <t>2023-03-31</t>
  </si>
  <si>
    <t>2023年四川省城乡基础设施建设专项债券（二十期）-2023年四川省政府专项债券（二十期）</t>
  </si>
  <si>
    <t>项目于2023年12月已完工，部分安置房交付拆迁安置户，剩余商业资产、地下室已办证，主要用于出租</t>
  </si>
  <si>
    <t>清净寺棚户区改造项目</t>
  </si>
  <si>
    <t>已完工，主要用于出租，截止2023年形成项目收益0万元</t>
  </si>
  <si>
    <t>2023年四川省城乡基础设施建设专项债券（二十二期）-2023年四川省政府专项债券（二十二期）</t>
  </si>
  <si>
    <t>主体工程已完工，正在进行配套施工，施工总进度95%</t>
  </si>
  <si>
    <r>
      <rPr>
        <sz val="11"/>
        <rFont val="宋体"/>
        <charset val="134"/>
      </rPr>
      <t>2023年四川省城乡基础设施建设专项债券（二十三期）</t>
    </r>
    <r>
      <rPr>
        <sz val="11"/>
        <rFont val="Arial"/>
        <charset val="134"/>
      </rPr>
      <t>-2023</t>
    </r>
    <r>
      <rPr>
        <sz val="11"/>
        <rFont val="宋体"/>
        <charset val="134"/>
      </rPr>
      <t>年四川省政府专项债券（二十三期）</t>
    </r>
  </si>
  <si>
    <t>其他领域专项债券</t>
  </si>
  <si>
    <t>机场北路及标准厂房配套道路、兴文路、振业路、南航西路、建业路已建成并形成资产，项目其余内容正在建设中</t>
  </si>
  <si>
    <t>已完成机场北路、标准厂房配套道路、兴文路、振业路、南航西路、建业路共计约4.5公里道路建设.</t>
  </si>
  <si>
    <t>2023年四川省城乡基础设施建设专项债券（二十四期）-2023年四川省政府专项债券（二十四期）</t>
  </si>
  <si>
    <t>城乡基础设施建设</t>
  </si>
  <si>
    <t>土建工程已完工</t>
  </si>
  <si>
    <t>四川遂宁国家粮食储备库迁建项目</t>
  </si>
  <si>
    <t>2023年四川省城乡基础设施建设专项债券（三十期）-2023年四川省政府专项债券（三十一期）</t>
  </si>
  <si>
    <t>2023年四川省城乡基础设施建设专项债券（二十九期）-2023年四川省政府专项债券（三十期）</t>
  </si>
  <si>
    <t xml:space="preserve"> 2305783</t>
  </si>
  <si>
    <t>2023年四川省城乡基础设施建设专项债券（二十八期）-2023年四川省政府专项债券（二十九期）</t>
  </si>
  <si>
    <t>2023-07-20</t>
  </si>
  <si>
    <t>城镇垃圾污水处置</t>
  </si>
  <si>
    <t>遂宁经济技术开发区生活垃圾分类和无害化资源化处理建设项目</t>
  </si>
  <si>
    <t>2023年四川省城乡基础设施建设专项债券（三十三期）-2023年四川省政府专项债券（三十四期）</t>
  </si>
  <si>
    <t>2023年四川省城乡基础设施建设专项债券（三十六期）-2023年四川省政府专项债券（三十七期）</t>
  </si>
  <si>
    <t>2023年四川省城乡基础设施建设专项债券（三十七期）-2023年四川省政府专项债券（三十八期）</t>
  </si>
  <si>
    <t>遂宁经济技术开发区光微电子产业园及配套基础设施建设项目</t>
  </si>
  <si>
    <t>遂宁经济技术开发区富源片区老旧小区配套基础设施建设项目（二期）</t>
  </si>
  <si>
    <t>2023年四川省政府再融资专项债券（十八期）</t>
  </si>
  <si>
    <t>建制县置换专项债</t>
  </si>
  <si>
    <t>2023年四川省政府再融资专项债券（三期）</t>
  </si>
  <si>
    <t>廉租房</t>
  </si>
  <si>
    <t>已竣工决算</t>
  </si>
  <si>
    <t>PCB廉租住房、富源</t>
  </si>
  <si>
    <t>遂宁市创新工业园区龙老路整改工程</t>
  </si>
  <si>
    <t>金涪小区电力配变及户表安装工程</t>
  </si>
  <si>
    <t>创新工业园宜园路道路施工工程</t>
  </si>
  <si>
    <t>昶辉集团场地回填工程（5号地块）</t>
  </si>
  <si>
    <t>机场东路排水渠三标</t>
  </si>
  <si>
    <t>2023年四川省政府再融资专项债券（一期）</t>
  </si>
  <si>
    <t>其他保障性住房</t>
  </si>
  <si>
    <t>遂宁市城南片区农民集中住房建设项目-机场苑C、D区项目</t>
  </si>
  <si>
    <t>2023年四川省政府再融资专项债券（十六期）</t>
  </si>
  <si>
    <t xml:space="preserve"> 棚户区改造</t>
  </si>
  <si>
    <t>2024年四川省政府专项债券(四期)</t>
  </si>
  <si>
    <t>新增债券</t>
  </si>
  <si>
    <t>主体工程基本完工</t>
  </si>
  <si>
    <t>基础开挖已完成</t>
  </si>
  <si>
    <t>2024年四川省政府专项债券(三期)</t>
  </si>
  <si>
    <t>主体工程已完成，正在进行附属工程施工，预计6月底完工</t>
  </si>
  <si>
    <t>主体已完工，暂未形成资产</t>
  </si>
  <si>
    <t>2024年四川省政府专项债券（十期）</t>
  </si>
  <si>
    <t xml:space="preserve">231808
</t>
  </si>
  <si>
    <t>正在建设中，道路不形成资产</t>
  </si>
  <si>
    <t>遂宁经济技术开发区凤台片区产业园及配套基础设施建设项目（二期）</t>
  </si>
  <si>
    <t>正在进行路基施工</t>
  </si>
  <si>
    <t>2024年四川省政府专项债券（九期）</t>
  </si>
  <si>
    <t>遂宁市经济技术开发区西片区老旧小区配套基础设施建设项目（二期）</t>
  </si>
  <si>
    <t>已完成招标，已进场，正在进行临设搭建及施工围挡施工</t>
  </si>
  <si>
    <t>正在建设中，目前未行成资产</t>
  </si>
  <si>
    <t>已完成两条道路</t>
  </si>
  <si>
    <t>2024年四川省政府专项债券（八期）</t>
  </si>
  <si>
    <t>试运营中，资产权证办理中</t>
  </si>
  <si>
    <t>2024年四川省政府专项债券（十七期）</t>
  </si>
  <si>
    <t>绵阳至遂宁至内江铁路绵阳至遂宁段</t>
  </si>
  <si>
    <t>2024年四川省政府专项债券（十五期）</t>
  </si>
  <si>
    <t xml:space="preserve">231931
</t>
  </si>
  <si>
    <t>2024年四川省政府专项债券（二十五期）</t>
  </si>
  <si>
    <t>2024年四川省政府专项债券（十九期）</t>
  </si>
  <si>
    <t>已完工，正在竣工验收阶段，目前暂未形成资产</t>
  </si>
  <si>
    <t>已完工，正在竣工验收阶段</t>
  </si>
  <si>
    <t>2024年四川省政府专项债券（三十一期）</t>
  </si>
  <si>
    <t xml:space="preserve">2405859
</t>
  </si>
  <si>
    <t>2024年四川省政府专项债券（三十期）</t>
  </si>
  <si>
    <t xml:space="preserve">2405858
</t>
  </si>
  <si>
    <t>2024年四川省政府专项债券（二十六期）</t>
  </si>
  <si>
    <t xml:space="preserve">2405836
</t>
  </si>
  <si>
    <t>新增专项债券</t>
  </si>
  <si>
    <t>专项债券偿还隐债</t>
  </si>
  <si>
    <t>遂宁市农村公路路网建设项目（一期）</t>
  </si>
  <si>
    <t>台商工业园棚户区改造</t>
  </si>
  <si>
    <t>遂宁市机场片区棚户区改造项目</t>
  </si>
  <si>
    <t>2024年四川省政府专项债券（三十三期）</t>
  </si>
  <si>
    <t>2024年四川省政府再融资专项债券（十三期）</t>
  </si>
  <si>
    <t xml:space="preserve">231928
</t>
  </si>
  <si>
    <t>再融资债券</t>
  </si>
  <si>
    <t>2024年四川省政府再融资专项债券（七期）</t>
  </si>
  <si>
    <t xml:space="preserve">2405233
</t>
  </si>
  <si>
    <t>遂宁经济技术开发区吴家湾片区棚户区改造项目</t>
  </si>
  <si>
    <t>2024年四川省政府再融资专项债券（十一期）</t>
  </si>
  <si>
    <t xml:space="preserve">2405589
</t>
  </si>
  <si>
    <t>2024年四川省政府再融资专项债券（四期）</t>
  </si>
  <si>
    <t>2024年四川省政府再融资专项债券（五期）</t>
  </si>
  <si>
    <t xml:space="preserve">198452
</t>
  </si>
  <si>
    <t>专项债券再融资</t>
  </si>
  <si>
    <t>西片区棚户区改造</t>
  </si>
  <si>
    <t>北坝道路基础设计建设项目</t>
  </si>
  <si>
    <t>遂宁市城南片区基础设施及农民集中居住区建设项目</t>
  </si>
  <si>
    <t>2024年四川省政府再融资专项债券（十五期）</t>
  </si>
  <si>
    <t xml:space="preserve">198597
</t>
  </si>
  <si>
    <t>2024年四川省政府再融资专项债券（十七期）</t>
  </si>
  <si>
    <t>6万亿再融资债券</t>
  </si>
  <si>
    <t>项目融资贷款（台商工业园棚户区改造）</t>
  </si>
  <si>
    <t>2024年四川省政府再融资专项债券（十八期）</t>
  </si>
  <si>
    <t xml:space="preserve">2471254
</t>
  </si>
  <si>
    <t>2024年四川省政府再融资专项债券（十九期）</t>
  </si>
  <si>
    <t xml:space="preserve">2471255
</t>
  </si>
  <si>
    <t>遂宁市2016年棚户区改造项目</t>
  </si>
  <si>
    <t>国开专项建设基金（南湖尚城）</t>
  </si>
  <si>
    <t>中国银行富源实业54000万元隐性债务化解项目（遂宁市机场片区棚户区改造项目）</t>
  </si>
  <si>
    <t>2024年四川省政府再融资专项债券（二十一期）</t>
  </si>
  <si>
    <t xml:space="preserve">232879
</t>
  </si>
  <si>
    <t>表4</t>
  </si>
  <si>
    <t>截至2024年末新增地方政府专项债券资金收支情况表</t>
  </si>
  <si>
    <t>截至2024年末新增专项债券资金收入</t>
  </si>
  <si>
    <t>截至2024年末新增专项债券资金安排的支出</t>
  </si>
  <si>
    <t>2023年四川省城乡基础设施建设专项债券（四期）-2023年四川省政府专项债券（四期）</t>
  </si>
</sst>
</file>

<file path=xl/styles.xml><?xml version="1.0" encoding="utf-8"?>
<styleSheet xmlns="http://schemas.openxmlformats.org/spreadsheetml/2006/main">
  <numFmts count="13">
    <numFmt numFmtId="42" formatCode="_ &quot;￥&quot;* #,##0_ ;_ &quot;￥&quot;* \-#,##0_ ;_ &quot;￥&quot;* &quot;-&quot;_ ;_ @_ "/>
    <numFmt numFmtId="44" formatCode="_ &quot;￥&quot;* #,##0.00_ ;_ &quot;￥&quot;* \-#,##0.00_ ;_ &quot;￥&quot;* &quot;-&quot;??_ ;_ @_ "/>
    <numFmt numFmtId="176" formatCode="#,##0.00####"/>
    <numFmt numFmtId="41" formatCode="_ * #,##0_ ;_ * \-#,##0_ ;_ * &quot;-&quot;_ ;_ @_ "/>
    <numFmt numFmtId="43" formatCode="_ * #,##0.00_ ;_ * \-#,##0.00_ ;_ * &quot;-&quot;??_ ;_ @_ "/>
    <numFmt numFmtId="177" formatCode="0\.0000"/>
    <numFmt numFmtId="178" formatCode="0.00_);\(0.00\)"/>
    <numFmt numFmtId="179" formatCode="yyyy/m/d;@"/>
    <numFmt numFmtId="180" formatCode="0.00_ "/>
    <numFmt numFmtId="181" formatCode="0.00;[Red]0.00"/>
    <numFmt numFmtId="182" formatCode="#,##0.00_);\(#,##0.00\)"/>
    <numFmt numFmtId="183" formatCode="0.000_ "/>
    <numFmt numFmtId="184" formatCode="#,##0.00_ "/>
  </numFmts>
  <fonts count="59">
    <font>
      <sz val="11"/>
      <color indexed="8"/>
      <name val="宋体"/>
      <charset val="1"/>
      <scheme val="minor"/>
    </font>
    <font>
      <sz val="11"/>
      <color indexed="8"/>
      <name val="仿宋_GB2312"/>
      <charset val="1"/>
    </font>
    <font>
      <sz val="9"/>
      <name val="SimSun"/>
      <charset val="134"/>
    </font>
    <font>
      <sz val="15"/>
      <name val="黑体"/>
      <charset val="134"/>
    </font>
    <font>
      <sz val="11"/>
      <name val="仿宋_GB2312"/>
      <charset val="134"/>
    </font>
    <font>
      <sz val="9"/>
      <name val="仿宋_GB2312"/>
      <charset val="134"/>
    </font>
    <font>
      <sz val="11"/>
      <name val="仿宋_GB2312"/>
      <charset val="0"/>
    </font>
    <font>
      <sz val="11"/>
      <name val="宋体"/>
      <charset val="134"/>
    </font>
    <font>
      <sz val="11"/>
      <color theme="1"/>
      <name val="宋体"/>
      <charset val="134"/>
      <scheme val="minor"/>
    </font>
    <font>
      <sz val="11"/>
      <name val="宋体"/>
      <charset val="134"/>
      <scheme val="minor"/>
    </font>
    <font>
      <sz val="10"/>
      <name val="宋体"/>
      <charset val="134"/>
    </font>
    <font>
      <sz val="16"/>
      <color indexed="8"/>
      <name val="仿宋_GB2312"/>
      <charset val="1"/>
    </font>
    <font>
      <sz val="10"/>
      <color indexed="8"/>
      <name val="仿宋_GB2312"/>
      <charset val="1"/>
    </font>
    <font>
      <sz val="10"/>
      <name val="仿宋_GB2312"/>
      <charset val="1"/>
    </font>
    <font>
      <sz val="16"/>
      <name val="仿宋_GB2312"/>
      <charset val="134"/>
    </font>
    <font>
      <b/>
      <sz val="16"/>
      <name val="仿宋_GB2312"/>
      <charset val="134"/>
    </font>
    <font>
      <sz val="10"/>
      <name val="仿宋_GB2312"/>
      <charset val="134"/>
    </font>
    <font>
      <b/>
      <sz val="10"/>
      <name val="仿宋_GB2312"/>
      <charset val="134"/>
    </font>
    <font>
      <sz val="10"/>
      <name val="仿宋_GB2312"/>
      <charset val="0"/>
    </font>
    <font>
      <sz val="10"/>
      <color rgb="FFFF0000"/>
      <name val="仿宋_GB2312"/>
      <charset val="1"/>
    </font>
    <font>
      <sz val="10"/>
      <color theme="1"/>
      <name val="仿宋_GB2312"/>
      <charset val="134"/>
    </font>
    <font>
      <sz val="10"/>
      <color rgb="FF000000"/>
      <name val="仿宋_GB2312"/>
      <charset val="134"/>
    </font>
    <font>
      <sz val="10"/>
      <color rgb="FF000000"/>
      <name val="仿宋_GB2312"/>
      <charset val="204"/>
    </font>
    <font>
      <sz val="10"/>
      <color indexed="8"/>
      <name val="仿宋_GB2312"/>
      <charset val="134"/>
    </font>
    <font>
      <b/>
      <sz val="20"/>
      <color rgb="FFFF0000"/>
      <name val="仿宋_GB2312"/>
      <charset val="1"/>
    </font>
    <font>
      <sz val="20"/>
      <color rgb="FFFF0000"/>
      <name val="仿宋_GB2312"/>
      <charset val="1"/>
    </font>
    <font>
      <sz val="20"/>
      <name val="仿宋_GB2312"/>
      <charset val="1"/>
    </font>
    <font>
      <b/>
      <sz val="11"/>
      <name val="仿宋_GB2312"/>
      <charset val="134"/>
    </font>
    <font>
      <sz val="11"/>
      <color rgb="FF000000"/>
      <name val="仿宋_GB2312"/>
      <charset val="134"/>
    </font>
    <font>
      <sz val="11"/>
      <color theme="1"/>
      <name val="仿宋_GB2312"/>
      <charset val="134"/>
    </font>
    <font>
      <sz val="11"/>
      <color theme="3"/>
      <name val="仿宋_GB2312"/>
      <charset val="134"/>
    </font>
    <font>
      <b/>
      <sz val="18"/>
      <color rgb="FFFF0000"/>
      <name val="仿宋_GB2312"/>
      <charset val="1"/>
    </font>
    <font>
      <sz val="20"/>
      <color indexed="8"/>
      <name val="黑体"/>
      <charset val="1"/>
    </font>
    <font>
      <sz val="10"/>
      <color theme="3"/>
      <name val="仿宋_GB2312"/>
      <charset val="134"/>
    </font>
    <font>
      <sz val="10"/>
      <color rgb="FF000000"/>
      <name val="仿宋_GB2312"/>
      <charset val="1"/>
    </font>
    <font>
      <sz val="10"/>
      <color theme="1"/>
      <name val="仿宋_GB2312"/>
      <charset val="0"/>
    </font>
    <font>
      <b/>
      <sz val="13"/>
      <color theme="3"/>
      <name val="宋体"/>
      <charset val="134"/>
      <scheme val="minor"/>
    </font>
    <font>
      <sz val="11"/>
      <color rgb="FF9C6500"/>
      <name val="宋体"/>
      <charset val="0"/>
      <scheme val="minor"/>
    </font>
    <font>
      <u/>
      <sz val="11"/>
      <color rgb="FF800080"/>
      <name val="宋体"/>
      <charset val="0"/>
      <scheme val="minor"/>
    </font>
    <font>
      <sz val="11"/>
      <color theme="0"/>
      <name val="宋体"/>
      <charset val="0"/>
      <scheme val="minor"/>
    </font>
    <font>
      <sz val="11"/>
      <color theme="1"/>
      <name val="宋体"/>
      <charset val="0"/>
      <scheme val="minor"/>
    </font>
    <font>
      <sz val="11"/>
      <color rgb="FF006100"/>
      <name val="宋体"/>
      <charset val="0"/>
      <scheme val="minor"/>
    </font>
    <font>
      <b/>
      <sz val="11"/>
      <color rgb="FFFA7D00"/>
      <name val="宋体"/>
      <charset val="0"/>
      <scheme val="minor"/>
    </font>
    <font>
      <u/>
      <sz val="11"/>
      <color rgb="FF0000FF"/>
      <name val="宋体"/>
      <charset val="0"/>
      <scheme val="minor"/>
    </font>
    <font>
      <sz val="11"/>
      <color rgb="FF9C0006"/>
      <name val="宋体"/>
      <charset val="0"/>
      <scheme val="minor"/>
    </font>
    <font>
      <sz val="11"/>
      <color rgb="FFFA7D00"/>
      <name val="宋体"/>
      <charset val="0"/>
      <scheme val="minor"/>
    </font>
    <font>
      <b/>
      <sz val="11"/>
      <color rgb="FFFFFFFF"/>
      <name val="宋体"/>
      <charset val="0"/>
      <scheme val="minor"/>
    </font>
    <font>
      <sz val="11"/>
      <color rgb="FFFF0000"/>
      <name val="宋体"/>
      <charset val="0"/>
      <scheme val="minor"/>
    </font>
    <font>
      <sz val="11"/>
      <color rgb="FF3F3F76"/>
      <name val="宋体"/>
      <charset val="0"/>
      <scheme val="minor"/>
    </font>
    <font>
      <b/>
      <sz val="11"/>
      <color theme="3"/>
      <name val="宋体"/>
      <charset val="134"/>
      <scheme val="minor"/>
    </font>
    <font>
      <b/>
      <sz val="11"/>
      <color theme="1"/>
      <name val="宋体"/>
      <charset val="0"/>
      <scheme val="minor"/>
    </font>
    <font>
      <b/>
      <sz val="15"/>
      <color theme="3"/>
      <name val="宋体"/>
      <charset val="134"/>
      <scheme val="minor"/>
    </font>
    <font>
      <b/>
      <sz val="18"/>
      <color theme="3"/>
      <name val="宋体"/>
      <charset val="134"/>
      <scheme val="minor"/>
    </font>
    <font>
      <i/>
      <sz val="11"/>
      <color rgb="FF7F7F7F"/>
      <name val="宋体"/>
      <charset val="0"/>
      <scheme val="minor"/>
    </font>
    <font>
      <b/>
      <sz val="11"/>
      <color rgb="FF3F3F3F"/>
      <name val="宋体"/>
      <charset val="0"/>
      <scheme val="minor"/>
    </font>
    <font>
      <sz val="11"/>
      <name val="Arial"/>
      <charset val="134"/>
    </font>
    <font>
      <sz val="10"/>
      <color theme="1"/>
      <name val="仿宋_GB2312"/>
      <charset val="1"/>
    </font>
    <font>
      <b/>
      <sz val="9"/>
      <name val="宋体"/>
      <charset val="134"/>
    </font>
    <font>
      <sz val="9"/>
      <name val="宋体"/>
      <charset val="134"/>
    </font>
  </fonts>
  <fills count="33">
    <fill>
      <patternFill patternType="none"/>
    </fill>
    <fill>
      <patternFill patternType="gray125"/>
    </fill>
    <fill>
      <patternFill patternType="solid">
        <fgColor rgb="FFFFEB9C"/>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C6EFCE"/>
        <bgColor indexed="64"/>
      </patternFill>
    </fill>
    <fill>
      <patternFill patternType="solid">
        <fgColor rgb="FFF2F2F2"/>
        <bgColor indexed="64"/>
      </patternFill>
    </fill>
    <fill>
      <patternFill patternType="solid">
        <fgColor rgb="FFFFC7CE"/>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7"/>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5"/>
        <bgColor indexed="64"/>
      </patternFill>
    </fill>
    <fill>
      <patternFill patternType="solid">
        <fgColor theme="9" tint="0.799981688894314"/>
        <bgColor indexed="64"/>
      </patternFill>
    </fill>
    <fill>
      <patternFill patternType="solid">
        <fgColor theme="4"/>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6"/>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theme="1"/>
      </left>
      <right style="thin">
        <color theme="1"/>
      </right>
      <top style="thin">
        <color theme="1"/>
      </top>
      <bottom style="thin">
        <color theme="1"/>
      </bottom>
      <diagonal/>
    </border>
    <border>
      <left style="thin">
        <color auto="1"/>
      </left>
      <right style="thin">
        <color auto="1"/>
      </right>
      <top style="thin">
        <color theme="1"/>
      </top>
      <bottom style="thin">
        <color auto="1"/>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8" fillId="0" borderId="0" applyFont="0" applyFill="0" applyBorder="0" applyAlignment="0" applyProtection="0">
      <alignment vertical="center"/>
    </xf>
    <xf numFmtId="0" fontId="40" fillId="6" borderId="0" applyNumberFormat="0" applyBorder="0" applyAlignment="0" applyProtection="0">
      <alignment vertical="center"/>
    </xf>
    <xf numFmtId="0" fontId="48" fillId="11" borderId="16"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40" fillId="4" borderId="0" applyNumberFormat="0" applyBorder="0" applyAlignment="0" applyProtection="0">
      <alignment vertical="center"/>
    </xf>
    <xf numFmtId="0" fontId="44" fillId="9" borderId="0" applyNumberFormat="0" applyBorder="0" applyAlignment="0" applyProtection="0">
      <alignment vertical="center"/>
    </xf>
    <xf numFmtId="43" fontId="8" fillId="0" borderId="0" applyFont="0" applyFill="0" applyBorder="0" applyAlignment="0" applyProtection="0">
      <alignment vertical="center"/>
    </xf>
    <xf numFmtId="0" fontId="39" fillId="15" borderId="0" applyNumberFormat="0" applyBorder="0" applyAlignment="0" applyProtection="0">
      <alignment vertical="center"/>
    </xf>
    <xf numFmtId="0" fontId="43" fillId="0" borderId="0" applyNumberFormat="0" applyFill="0" applyBorder="0" applyAlignment="0" applyProtection="0">
      <alignment vertical="center"/>
    </xf>
    <xf numFmtId="9" fontId="8" fillId="0" borderId="0" applyFont="0" applyFill="0" applyBorder="0" applyAlignment="0" applyProtection="0">
      <alignment vertical="center"/>
    </xf>
    <xf numFmtId="0" fontId="38" fillId="0" borderId="0" applyNumberFormat="0" applyFill="0" applyBorder="0" applyAlignment="0" applyProtection="0">
      <alignment vertical="center"/>
    </xf>
    <xf numFmtId="0" fontId="8" fillId="12" borderId="19" applyNumberFormat="0" applyFont="0" applyAlignment="0" applyProtection="0">
      <alignment vertical="center"/>
    </xf>
    <xf numFmtId="0" fontId="39" fillId="3" borderId="0" applyNumberFormat="0" applyBorder="0" applyAlignment="0" applyProtection="0">
      <alignment vertical="center"/>
    </xf>
    <xf numFmtId="0" fontId="49"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1" fillId="0" borderId="15" applyNumberFormat="0" applyFill="0" applyAlignment="0" applyProtection="0">
      <alignment vertical="center"/>
    </xf>
    <xf numFmtId="0" fontId="36" fillId="0" borderId="15" applyNumberFormat="0" applyFill="0" applyAlignment="0" applyProtection="0">
      <alignment vertical="center"/>
    </xf>
    <xf numFmtId="0" fontId="39" fillId="20" borderId="0" applyNumberFormat="0" applyBorder="0" applyAlignment="0" applyProtection="0">
      <alignment vertical="center"/>
    </xf>
    <xf numFmtId="0" fontId="49" fillId="0" borderId="21" applyNumberFormat="0" applyFill="0" applyAlignment="0" applyProtection="0">
      <alignment vertical="center"/>
    </xf>
    <xf numFmtId="0" fontId="39" fillId="19" borderId="0" applyNumberFormat="0" applyBorder="0" applyAlignment="0" applyProtection="0">
      <alignment vertical="center"/>
    </xf>
    <xf numFmtId="0" fontId="54" fillId="8" borderId="22" applyNumberFormat="0" applyAlignment="0" applyProtection="0">
      <alignment vertical="center"/>
    </xf>
    <xf numFmtId="0" fontId="42" fillId="8" borderId="16" applyNumberFormat="0" applyAlignment="0" applyProtection="0">
      <alignment vertical="center"/>
    </xf>
    <xf numFmtId="0" fontId="46" fillId="10" borderId="18" applyNumberFormat="0" applyAlignment="0" applyProtection="0">
      <alignment vertical="center"/>
    </xf>
    <xf numFmtId="0" fontId="40" fillId="23" borderId="0" applyNumberFormat="0" applyBorder="0" applyAlignment="0" applyProtection="0">
      <alignment vertical="center"/>
    </xf>
    <xf numFmtId="0" fontId="39" fillId="22" borderId="0" applyNumberFormat="0" applyBorder="0" applyAlignment="0" applyProtection="0">
      <alignment vertical="center"/>
    </xf>
    <xf numFmtId="0" fontId="45" fillId="0" borderId="17" applyNumberFormat="0" applyFill="0" applyAlignment="0" applyProtection="0">
      <alignment vertical="center"/>
    </xf>
    <xf numFmtId="0" fontId="50" fillId="0" borderId="20" applyNumberFormat="0" applyFill="0" applyAlignment="0" applyProtection="0">
      <alignment vertical="center"/>
    </xf>
    <xf numFmtId="0" fontId="41" fillId="7" borderId="0" applyNumberFormat="0" applyBorder="0" applyAlignment="0" applyProtection="0">
      <alignment vertical="center"/>
    </xf>
    <xf numFmtId="0" fontId="37" fillId="2" borderId="0" applyNumberFormat="0" applyBorder="0" applyAlignment="0" applyProtection="0">
      <alignment vertical="center"/>
    </xf>
    <xf numFmtId="0" fontId="40" fillId="5" borderId="0" applyNumberFormat="0" applyBorder="0" applyAlignment="0" applyProtection="0">
      <alignment vertical="center"/>
    </xf>
    <xf numFmtId="0" fontId="39" fillId="24" borderId="0" applyNumberFormat="0" applyBorder="0" applyAlignment="0" applyProtection="0">
      <alignment vertical="center"/>
    </xf>
    <xf numFmtId="0" fontId="40" fillId="17" borderId="0" applyNumberFormat="0" applyBorder="0" applyAlignment="0" applyProtection="0">
      <alignment vertical="center"/>
    </xf>
    <xf numFmtId="0" fontId="40" fillId="16" borderId="0" applyNumberFormat="0" applyBorder="0" applyAlignment="0" applyProtection="0">
      <alignment vertical="center"/>
    </xf>
    <xf numFmtId="0" fontId="40" fillId="26" borderId="0" applyNumberFormat="0" applyBorder="0" applyAlignment="0" applyProtection="0">
      <alignment vertical="center"/>
    </xf>
    <xf numFmtId="0" fontId="40" fillId="28" borderId="0" applyNumberFormat="0" applyBorder="0" applyAlignment="0" applyProtection="0">
      <alignment vertical="center"/>
    </xf>
    <xf numFmtId="0" fontId="39" fillId="31" borderId="0" applyNumberFormat="0" applyBorder="0" applyAlignment="0" applyProtection="0">
      <alignment vertical="center"/>
    </xf>
    <xf numFmtId="0" fontId="39" fillId="18" borderId="0" applyNumberFormat="0" applyBorder="0" applyAlignment="0" applyProtection="0">
      <alignment vertical="center"/>
    </xf>
    <xf numFmtId="0" fontId="40" fillId="27" borderId="0" applyNumberFormat="0" applyBorder="0" applyAlignment="0" applyProtection="0">
      <alignment vertical="center"/>
    </xf>
    <xf numFmtId="0" fontId="40" fillId="21" borderId="0" applyNumberFormat="0" applyBorder="0" applyAlignment="0" applyProtection="0">
      <alignment vertical="center"/>
    </xf>
    <xf numFmtId="0" fontId="39" fillId="30" borderId="0" applyNumberFormat="0" applyBorder="0" applyAlignment="0" applyProtection="0">
      <alignment vertical="center"/>
    </xf>
    <xf numFmtId="0" fontId="40" fillId="14" borderId="0" applyNumberFormat="0" applyBorder="0" applyAlignment="0" applyProtection="0">
      <alignment vertical="center"/>
    </xf>
    <xf numFmtId="0" fontId="39" fillId="25" borderId="0" applyNumberFormat="0" applyBorder="0" applyAlignment="0" applyProtection="0">
      <alignment vertical="center"/>
    </xf>
    <xf numFmtId="0" fontId="39" fillId="13" borderId="0" applyNumberFormat="0" applyBorder="0" applyAlignment="0" applyProtection="0">
      <alignment vertical="center"/>
    </xf>
    <xf numFmtId="0" fontId="40" fillId="29" borderId="0" applyNumberFormat="0" applyBorder="0" applyAlignment="0" applyProtection="0">
      <alignment vertical="center"/>
    </xf>
    <xf numFmtId="0" fontId="39" fillId="32" borderId="0" applyNumberFormat="0" applyBorder="0" applyAlignment="0" applyProtection="0">
      <alignment vertical="center"/>
    </xf>
  </cellStyleXfs>
  <cellXfs count="302">
    <xf numFmtId="0" fontId="0" fillId="0" borderId="0" xfId="0" applyFont="1">
      <alignment vertical="center"/>
    </xf>
    <xf numFmtId="0" fontId="1" fillId="0" borderId="0" xfId="0" applyFont="1" applyFill="1" applyAlignment="1">
      <alignment horizontal="center" vertical="center"/>
    </xf>
    <xf numFmtId="0" fontId="0" fillId="0" borderId="0" xfId="0" applyFont="1" applyFill="1" applyAlignment="1">
      <alignment horizontal="center"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7" fillId="0" borderId="1" xfId="0" applyFont="1" applyFill="1" applyBorder="1" applyAlignment="1" applyProtection="1">
      <alignment horizontal="center" vertical="center" wrapText="1"/>
    </xf>
    <xf numFmtId="43" fontId="7" fillId="0" borderId="1" xfId="0" applyNumberFormat="1" applyFont="1" applyFill="1" applyBorder="1" applyAlignment="1" applyProtection="1">
      <alignment horizontal="center" vertical="center" wrapText="1"/>
    </xf>
    <xf numFmtId="0" fontId="7" fillId="0" borderId="2" xfId="0"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43" fontId="9" fillId="0" borderId="1" xfId="0" applyNumberFormat="1" applyFont="1" applyFill="1" applyBorder="1" applyAlignment="1">
      <alignment horizontal="center" vertical="center"/>
    </xf>
    <xf numFmtId="43" fontId="9" fillId="0" borderId="1" xfId="0" applyNumberFormat="1" applyFont="1" applyFill="1" applyBorder="1" applyAlignment="1">
      <alignment vertical="center"/>
    </xf>
    <xf numFmtId="0" fontId="10" fillId="0" borderId="1" xfId="0" applyFont="1" applyFill="1" applyBorder="1" applyAlignment="1" applyProtection="1">
      <alignment horizontal="center" vertical="center" wrapText="1"/>
    </xf>
    <xf numFmtId="43" fontId="10" fillId="0" borderId="1" xfId="0" applyNumberFormat="1" applyFont="1" applyFill="1" applyBorder="1" applyAlignment="1" applyProtection="1">
      <alignment horizontal="center" vertical="center" wrapText="1"/>
    </xf>
    <xf numFmtId="0" fontId="10" fillId="0" borderId="1" xfId="0" applyFont="1" applyFill="1" applyBorder="1" applyAlignment="1" applyProtection="1">
      <alignment vertical="center" wrapText="1"/>
    </xf>
    <xf numFmtId="43" fontId="9" fillId="0" borderId="1" xfId="0" applyNumberFormat="1" applyFont="1" applyFill="1" applyBorder="1" applyAlignment="1">
      <alignment vertical="center" wrapText="1"/>
    </xf>
    <xf numFmtId="0" fontId="10" fillId="0" borderId="3" xfId="0" applyFont="1" applyFill="1" applyBorder="1" applyAlignment="1" applyProtection="1">
      <alignment horizontal="center" vertical="center" wrapText="1"/>
    </xf>
    <xf numFmtId="0" fontId="10" fillId="0" borderId="4" xfId="0" applyFont="1" applyFill="1" applyBorder="1" applyAlignment="1" applyProtection="1">
      <alignment horizontal="center" vertical="center" wrapText="1"/>
    </xf>
    <xf numFmtId="0" fontId="11" fillId="0" borderId="0" xfId="0" applyFont="1" applyFill="1" applyAlignment="1">
      <alignment horizontal="center" vertical="center"/>
    </xf>
    <xf numFmtId="0" fontId="12" fillId="0" borderId="0" xfId="0" applyFont="1" applyFill="1" applyAlignment="1">
      <alignment horizontal="center" vertical="center"/>
    </xf>
    <xf numFmtId="0" fontId="12" fillId="0" borderId="0" xfId="0" applyFont="1" applyFill="1">
      <alignment vertical="center"/>
    </xf>
    <xf numFmtId="0" fontId="12" fillId="0" borderId="0" xfId="0" applyFont="1" applyFill="1" applyAlignment="1">
      <alignment horizontal="center" vertical="center" wrapText="1"/>
    </xf>
    <xf numFmtId="178" fontId="13" fillId="0" borderId="0" xfId="0" applyNumberFormat="1" applyFont="1" applyFill="1" applyAlignment="1">
      <alignment horizontal="center" vertical="center"/>
    </xf>
    <xf numFmtId="179" fontId="12" fillId="0" borderId="0" xfId="0" applyNumberFormat="1" applyFont="1" applyFill="1" applyAlignment="1">
      <alignment horizontal="center" vertical="center"/>
    </xf>
    <xf numFmtId="0" fontId="14" fillId="0" borderId="0" xfId="0" applyFont="1" applyFill="1" applyBorder="1" applyAlignment="1">
      <alignment vertical="center" wrapText="1"/>
    </xf>
    <xf numFmtId="0" fontId="11" fillId="0" borderId="0" xfId="0" applyFont="1" applyFill="1" applyAlignment="1">
      <alignment horizontal="center" vertical="center" wrapText="1"/>
    </xf>
    <xf numFmtId="0" fontId="15" fillId="0" borderId="0" xfId="0" applyFont="1" applyFill="1" applyAlignment="1">
      <alignment horizontal="center" vertical="center" wrapText="1"/>
    </xf>
    <xf numFmtId="178" fontId="15" fillId="0" borderId="0" xfId="0" applyNumberFormat="1" applyFont="1" applyFill="1" applyAlignment="1">
      <alignment horizontal="center" vertical="center" wrapText="1"/>
    </xf>
    <xf numFmtId="179" fontId="15" fillId="0" borderId="0" xfId="0" applyNumberFormat="1" applyFont="1" applyFill="1" applyAlignment="1">
      <alignment horizontal="center" vertical="center" wrapText="1"/>
    </xf>
    <xf numFmtId="0" fontId="14" fillId="0" borderId="0" xfId="0" applyFont="1" applyFill="1" applyBorder="1" applyAlignment="1">
      <alignment horizontal="center" vertical="center" wrapText="1"/>
    </xf>
    <xf numFmtId="178" fontId="14" fillId="0" borderId="0" xfId="0" applyNumberFormat="1" applyFont="1" applyFill="1" applyBorder="1" applyAlignment="1">
      <alignment horizontal="center" vertical="center" wrapText="1"/>
    </xf>
    <xf numFmtId="179" fontId="14" fillId="0" borderId="0" xfId="0" applyNumberFormat="1" applyFont="1" applyFill="1" applyBorder="1" applyAlignment="1">
      <alignment horizontal="center" vertical="center" wrapText="1"/>
    </xf>
    <xf numFmtId="0" fontId="16" fillId="0" borderId="0" xfId="0" applyFont="1" applyFill="1" applyBorder="1" applyAlignment="1">
      <alignment vertical="center" wrapText="1"/>
    </xf>
    <xf numFmtId="0" fontId="17" fillId="0" borderId="5" xfId="0" applyFont="1" applyFill="1" applyBorder="1" applyAlignment="1">
      <alignment horizontal="center" vertical="center" wrapText="1"/>
    </xf>
    <xf numFmtId="178" fontId="17" fillId="0" borderId="5" xfId="0" applyNumberFormat="1" applyFont="1" applyFill="1" applyBorder="1" applyAlignment="1">
      <alignment horizontal="center" vertical="center" wrapText="1"/>
    </xf>
    <xf numFmtId="179" fontId="17" fillId="0" borderId="5" xfId="0" applyNumberFormat="1" applyFont="1" applyFill="1" applyBorder="1" applyAlignment="1">
      <alignment horizontal="center" vertical="center" wrapText="1"/>
    </xf>
    <xf numFmtId="0" fontId="16" fillId="0" borderId="0" xfId="0" applyFont="1" applyFill="1" applyAlignment="1">
      <alignment vertical="center" wrapText="1"/>
    </xf>
    <xf numFmtId="0" fontId="18" fillId="0" borderId="6" xfId="0" applyFont="1" applyFill="1" applyBorder="1" applyAlignment="1">
      <alignment horizontal="center" vertical="center" wrapText="1"/>
    </xf>
    <xf numFmtId="178" fontId="18" fillId="0" borderId="6" xfId="0" applyNumberFormat="1" applyFont="1" applyFill="1" applyBorder="1" applyAlignment="1">
      <alignment horizontal="center" vertical="center" wrapText="1"/>
    </xf>
    <xf numFmtId="179" fontId="18" fillId="0" borderId="6"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178" fontId="18" fillId="0" borderId="1" xfId="0" applyNumberFormat="1" applyFont="1" applyFill="1" applyBorder="1" applyAlignment="1">
      <alignment horizontal="center" vertical="center" wrapText="1"/>
    </xf>
    <xf numFmtId="179" fontId="18" fillId="0" borderId="1" xfId="0" applyNumberFormat="1" applyFont="1" applyFill="1" applyBorder="1" applyAlignment="1">
      <alignment horizontal="center" vertical="center" wrapText="1"/>
    </xf>
    <xf numFmtId="178" fontId="18" fillId="0" borderId="1" xfId="0" applyNumberFormat="1" applyFont="1" applyFill="1" applyBorder="1" applyAlignment="1">
      <alignment horizontal="center" vertical="center"/>
    </xf>
    <xf numFmtId="0" fontId="18" fillId="0" borderId="7" xfId="0" applyFont="1" applyFill="1" applyBorder="1" applyAlignment="1">
      <alignment horizontal="center" vertical="center" wrapText="1"/>
    </xf>
    <xf numFmtId="178" fontId="18" fillId="0" borderId="7" xfId="0" applyNumberFormat="1" applyFont="1" applyFill="1" applyBorder="1" applyAlignment="1">
      <alignment horizontal="center" vertical="center" wrapText="1"/>
    </xf>
    <xf numFmtId="179" fontId="18" fillId="0" borderId="7" xfId="0" applyNumberFormat="1" applyFont="1" applyFill="1" applyBorder="1" applyAlignment="1">
      <alignment horizontal="center" vertical="center" wrapText="1"/>
    </xf>
    <xf numFmtId="0" fontId="18" fillId="0" borderId="5" xfId="0" applyFont="1" applyFill="1" applyBorder="1" applyAlignment="1">
      <alignment horizontal="center" vertical="center" wrapText="1"/>
    </xf>
    <xf numFmtId="178" fontId="18" fillId="0" borderId="5" xfId="0" applyNumberFormat="1" applyFont="1" applyFill="1" applyBorder="1" applyAlignment="1">
      <alignment horizontal="center" vertical="center" wrapText="1"/>
    </xf>
    <xf numFmtId="179" fontId="18" fillId="0" borderId="5" xfId="0" applyNumberFormat="1" applyFont="1" applyFill="1" applyBorder="1" applyAlignment="1">
      <alignment horizontal="center" vertical="center" wrapText="1"/>
    </xf>
    <xf numFmtId="178" fontId="18" fillId="0" borderId="5" xfId="0" applyNumberFormat="1" applyFont="1" applyFill="1" applyBorder="1" applyAlignment="1">
      <alignment horizontal="center" vertical="center"/>
    </xf>
    <xf numFmtId="0" fontId="18" fillId="0" borderId="8" xfId="0" applyFont="1" applyFill="1" applyBorder="1" applyAlignment="1">
      <alignment horizontal="center" vertical="center" wrapText="1"/>
    </xf>
    <xf numFmtId="178" fontId="18" fillId="0" borderId="8" xfId="0" applyNumberFormat="1" applyFont="1" applyFill="1" applyBorder="1" applyAlignment="1">
      <alignment horizontal="center" vertical="center"/>
    </xf>
    <xf numFmtId="179" fontId="18" fillId="0" borderId="8" xfId="0" applyNumberFormat="1" applyFont="1" applyFill="1" applyBorder="1" applyAlignment="1">
      <alignment horizontal="center" vertical="center" wrapText="1"/>
    </xf>
    <xf numFmtId="178" fontId="18" fillId="0" borderId="6" xfId="0" applyNumberFormat="1" applyFont="1" applyFill="1" applyBorder="1" applyAlignment="1">
      <alignment horizontal="center" vertical="center"/>
    </xf>
    <xf numFmtId="178" fontId="18" fillId="0" borderId="7" xfId="0" applyNumberFormat="1" applyFont="1" applyFill="1" applyBorder="1" applyAlignment="1">
      <alignment horizontal="center" vertical="center"/>
    </xf>
    <xf numFmtId="177" fontId="17" fillId="0" borderId="5" xfId="0" applyNumberFormat="1" applyFont="1" applyFill="1" applyBorder="1" applyAlignment="1">
      <alignment horizontal="center" vertical="center" wrapText="1"/>
    </xf>
    <xf numFmtId="0" fontId="12" fillId="0" borderId="6" xfId="0" applyFont="1" applyFill="1" applyBorder="1" applyAlignment="1">
      <alignment horizontal="center" vertical="center" wrapText="1"/>
    </xf>
    <xf numFmtId="177" fontId="13" fillId="0" borderId="6" xfId="0" applyNumberFormat="1" applyFont="1" applyFill="1" applyBorder="1" applyAlignment="1">
      <alignment horizontal="center" vertical="center" wrapText="1"/>
    </xf>
    <xf numFmtId="177" fontId="13" fillId="0" borderId="6"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177" fontId="13" fillId="0" borderId="1" xfId="0" applyNumberFormat="1" applyFont="1" applyFill="1" applyBorder="1" applyAlignment="1">
      <alignment horizontal="center" vertical="center" wrapText="1"/>
    </xf>
    <xf numFmtId="177" fontId="13" fillId="0" borderId="1" xfId="0" applyNumberFormat="1" applyFont="1" applyFill="1" applyBorder="1" applyAlignment="1">
      <alignment horizontal="center" vertical="center" wrapText="1"/>
    </xf>
    <xf numFmtId="177" fontId="12" fillId="0" borderId="1" xfId="0" applyNumberFormat="1" applyFont="1" applyFill="1" applyBorder="1" applyAlignment="1">
      <alignment horizontal="center" vertical="center" wrapText="1"/>
    </xf>
    <xf numFmtId="0" fontId="12" fillId="0" borderId="7" xfId="0" applyFont="1" applyFill="1" applyBorder="1" applyAlignment="1">
      <alignment horizontal="center" vertical="center" wrapText="1"/>
    </xf>
    <xf numFmtId="177" fontId="13" fillId="0" borderId="7" xfId="0" applyNumberFormat="1" applyFont="1" applyFill="1" applyBorder="1" applyAlignment="1">
      <alignment horizontal="center" vertical="center" wrapText="1"/>
    </xf>
    <xf numFmtId="177" fontId="13" fillId="0" borderId="9" xfId="0" applyNumberFormat="1" applyFont="1" applyFill="1" applyBorder="1" applyAlignment="1">
      <alignment horizontal="center" vertical="center" wrapText="1"/>
    </xf>
    <xf numFmtId="177" fontId="13" fillId="0" borderId="7" xfId="0" applyNumberFormat="1" applyFont="1" applyFill="1" applyBorder="1" applyAlignment="1">
      <alignment horizontal="center" vertical="center" wrapText="1"/>
    </xf>
    <xf numFmtId="0" fontId="12" fillId="0" borderId="5" xfId="0" applyFont="1" applyFill="1" applyBorder="1" applyAlignment="1">
      <alignment horizontal="center" vertical="center" wrapText="1"/>
    </xf>
    <xf numFmtId="177" fontId="13" fillId="0" borderId="5" xfId="0" applyNumberFormat="1" applyFont="1" applyFill="1" applyBorder="1" applyAlignment="1">
      <alignment horizontal="center" vertical="center" wrapText="1"/>
    </xf>
    <xf numFmtId="177" fontId="13" fillId="0" borderId="5" xfId="0" applyNumberFormat="1" applyFont="1" applyFill="1" applyBorder="1" applyAlignment="1">
      <alignment horizontal="center" vertical="center" wrapText="1"/>
    </xf>
    <xf numFmtId="177" fontId="13" fillId="0" borderId="6" xfId="0" applyNumberFormat="1" applyFont="1" applyFill="1" applyBorder="1" applyAlignment="1">
      <alignment horizontal="center" vertical="center" wrapText="1"/>
    </xf>
    <xf numFmtId="177" fontId="13" fillId="0" borderId="1" xfId="0" applyNumberFormat="1" applyFont="1" applyFill="1" applyBorder="1" applyAlignment="1">
      <alignment horizontal="center" vertical="center" wrapText="1"/>
    </xf>
    <xf numFmtId="177" fontId="19" fillId="0" borderId="1" xfId="0" applyNumberFormat="1" applyFont="1" applyFill="1" applyBorder="1" applyAlignment="1">
      <alignment horizontal="center" vertical="center" wrapText="1"/>
    </xf>
    <xf numFmtId="177" fontId="16" fillId="0" borderId="7" xfId="8" applyNumberFormat="1" applyFont="1" applyFill="1" applyBorder="1" applyAlignment="1" applyProtection="1">
      <alignment horizontal="center" vertical="center" wrapText="1"/>
    </xf>
    <xf numFmtId="177" fontId="16" fillId="0" borderId="5" xfId="8" applyNumberFormat="1" applyFont="1" applyFill="1" applyBorder="1" applyAlignment="1" applyProtection="1">
      <alignment horizontal="center" vertical="center" wrapText="1"/>
    </xf>
    <xf numFmtId="177" fontId="12" fillId="0" borderId="5" xfId="0" applyNumberFormat="1" applyFont="1" applyFill="1" applyBorder="1" applyAlignment="1">
      <alignment horizontal="center" vertical="center" wrapText="1"/>
    </xf>
    <xf numFmtId="177" fontId="13" fillId="0" borderId="8" xfId="0" applyNumberFormat="1" applyFont="1" applyFill="1" applyBorder="1" applyAlignment="1">
      <alignment horizontal="center" vertical="center" wrapText="1"/>
    </xf>
    <xf numFmtId="0" fontId="18" fillId="0" borderId="9" xfId="0" applyFont="1" applyFill="1" applyBorder="1" applyAlignment="1">
      <alignment horizontal="center" vertical="center" wrapText="1"/>
    </xf>
    <xf numFmtId="177" fontId="16" fillId="0" borderId="5" xfId="0" applyNumberFormat="1" applyFont="1" applyFill="1" applyBorder="1" applyAlignment="1">
      <alignment horizontal="center" vertical="center" wrapText="1"/>
    </xf>
    <xf numFmtId="177" fontId="16" fillId="0" borderId="8" xfId="0" applyNumberFormat="1" applyFont="1" applyFill="1" applyBorder="1" applyAlignment="1">
      <alignment horizontal="center" vertical="center" wrapText="1"/>
    </xf>
    <xf numFmtId="177" fontId="16" fillId="0" borderId="5" xfId="0" applyNumberFormat="1" applyFont="1" applyFill="1" applyBorder="1" applyAlignment="1">
      <alignment horizontal="center" vertical="center" wrapText="1"/>
    </xf>
    <xf numFmtId="177" fontId="16" fillId="0" borderId="7" xfId="0" applyNumberFormat="1" applyFont="1" applyFill="1" applyBorder="1" applyAlignment="1">
      <alignment horizontal="center" vertical="center" wrapText="1"/>
    </xf>
    <xf numFmtId="177" fontId="12" fillId="0" borderId="10" xfId="0" applyNumberFormat="1" applyFont="1" applyFill="1" applyBorder="1" applyAlignment="1">
      <alignment horizontal="center" vertical="center" wrapText="1"/>
    </xf>
    <xf numFmtId="177" fontId="12" fillId="0" borderId="11" xfId="0" applyNumberFormat="1" applyFont="1" applyFill="1" applyBorder="1" applyAlignment="1">
      <alignment horizontal="center" vertical="center" wrapText="1"/>
    </xf>
    <xf numFmtId="0" fontId="12" fillId="0" borderId="8" xfId="0" applyFont="1" applyFill="1" applyBorder="1" applyAlignment="1">
      <alignment horizontal="center" vertical="center" wrapText="1"/>
    </xf>
    <xf numFmtId="177" fontId="12" fillId="0" borderId="12" xfId="0" applyNumberFormat="1" applyFont="1" applyFill="1" applyBorder="1" applyAlignment="1">
      <alignment horizontal="center" vertical="center" wrapText="1"/>
    </xf>
    <xf numFmtId="177" fontId="12" fillId="0" borderId="2" xfId="0" applyNumberFormat="1" applyFont="1" applyFill="1" applyBorder="1" applyAlignment="1">
      <alignment horizontal="center" vertical="center" wrapText="1"/>
    </xf>
    <xf numFmtId="177" fontId="12" fillId="0" borderId="13" xfId="0" applyNumberFormat="1" applyFont="1" applyFill="1" applyBorder="1" applyAlignment="1">
      <alignment horizontal="center" vertical="center" wrapText="1"/>
    </xf>
    <xf numFmtId="177" fontId="12" fillId="0" borderId="8" xfId="0" applyNumberFormat="1" applyFont="1" applyFill="1" applyBorder="1" applyAlignment="1">
      <alignment horizontal="center" vertical="center" wrapText="1"/>
    </xf>
    <xf numFmtId="177" fontId="12" fillId="0" borderId="6" xfId="0" applyNumberFormat="1" applyFont="1" applyFill="1" applyBorder="1" applyAlignment="1">
      <alignment horizontal="center" vertical="center" wrapText="1"/>
    </xf>
    <xf numFmtId="177" fontId="12" fillId="0" borderId="7" xfId="0" applyNumberFormat="1" applyFont="1" applyFill="1" applyBorder="1" applyAlignment="1">
      <alignment horizontal="center" vertical="center" wrapText="1"/>
    </xf>
    <xf numFmtId="177" fontId="12" fillId="0" borderId="9" xfId="0" applyNumberFormat="1" applyFont="1" applyFill="1" applyBorder="1" applyAlignment="1">
      <alignment horizontal="center" vertical="center" wrapText="1"/>
    </xf>
    <xf numFmtId="177" fontId="13" fillId="0" borderId="10" xfId="0" applyNumberFormat="1" applyFont="1" applyFill="1" applyBorder="1" applyAlignment="1">
      <alignment horizontal="center" vertical="center" wrapText="1"/>
    </xf>
    <xf numFmtId="177" fontId="13" fillId="0" borderId="11" xfId="0" applyNumberFormat="1" applyFont="1" applyFill="1" applyBorder="1" applyAlignment="1">
      <alignment horizontal="center" vertical="center" wrapText="1"/>
    </xf>
    <xf numFmtId="0" fontId="14" fillId="0" borderId="0" xfId="0" applyFont="1" applyFill="1" applyAlignment="1">
      <alignment horizontal="center" vertical="center" wrapText="1"/>
    </xf>
    <xf numFmtId="0" fontId="12" fillId="0" borderId="6" xfId="0" applyFont="1" applyFill="1" applyBorder="1" applyAlignment="1">
      <alignment horizontal="center" vertical="center"/>
    </xf>
    <xf numFmtId="0" fontId="12" fillId="0" borderId="1" xfId="0" applyFont="1" applyFill="1" applyBorder="1" applyAlignment="1">
      <alignment horizontal="center" vertical="center"/>
    </xf>
    <xf numFmtId="0" fontId="16" fillId="0" borderId="7"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5" xfId="0" applyFont="1" applyFill="1" applyBorder="1" applyAlignment="1">
      <alignment horizontal="center" vertical="center" wrapText="1"/>
    </xf>
    <xf numFmtId="177" fontId="12" fillId="0" borderId="5" xfId="0" applyNumberFormat="1" applyFont="1" applyFill="1" applyBorder="1" applyAlignment="1">
      <alignment vertical="center" wrapText="1"/>
    </xf>
    <xf numFmtId="0" fontId="13" fillId="0" borderId="5" xfId="0" applyFont="1" applyFill="1" applyBorder="1" applyAlignment="1">
      <alignment vertical="center" wrapText="1"/>
    </xf>
    <xf numFmtId="0" fontId="13" fillId="0" borderId="6"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2" fillId="0" borderId="0" xfId="0" applyFont="1" applyFill="1" applyAlignment="1">
      <alignment vertical="center"/>
    </xf>
    <xf numFmtId="14" fontId="18" fillId="0" borderId="1" xfId="0" applyNumberFormat="1" applyFont="1" applyFill="1" applyBorder="1" applyAlignment="1">
      <alignment horizontal="center" vertical="center" wrapText="1"/>
    </xf>
    <xf numFmtId="0" fontId="16" fillId="0" borderId="2" xfId="0" applyFont="1" applyFill="1" applyBorder="1" applyAlignment="1">
      <alignment vertical="center" wrapText="1"/>
    </xf>
    <xf numFmtId="0" fontId="20" fillId="0" borderId="2" xfId="0" applyFont="1" applyFill="1" applyBorder="1" applyAlignment="1">
      <alignment vertical="center"/>
    </xf>
    <xf numFmtId="178" fontId="18" fillId="0" borderId="2" xfId="0" applyNumberFormat="1" applyFont="1" applyFill="1" applyBorder="1" applyAlignment="1">
      <alignment vertical="center"/>
    </xf>
    <xf numFmtId="179" fontId="21" fillId="0" borderId="2" xfId="0" applyNumberFormat="1" applyFont="1" applyFill="1" applyBorder="1" applyAlignment="1">
      <alignment vertical="center" wrapText="1"/>
    </xf>
    <xf numFmtId="0" fontId="22" fillId="0" borderId="2" xfId="0" applyFont="1" applyFill="1" applyBorder="1" applyAlignment="1">
      <alignment vertical="center" wrapText="1"/>
    </xf>
    <xf numFmtId="0" fontId="18" fillId="0" borderId="2" xfId="0" applyFont="1" applyFill="1" applyBorder="1" applyAlignment="1">
      <alignment vertical="center" wrapText="1"/>
    </xf>
    <xf numFmtId="0" fontId="16" fillId="0" borderId="1" xfId="0" applyFont="1" applyFill="1" applyBorder="1" applyAlignment="1">
      <alignment vertical="center" wrapText="1"/>
    </xf>
    <xf numFmtId="0" fontId="20" fillId="0" borderId="1" xfId="0" applyFont="1" applyFill="1" applyBorder="1" applyAlignment="1">
      <alignment vertical="center"/>
    </xf>
    <xf numFmtId="178" fontId="18" fillId="0" borderId="1" xfId="0" applyNumberFormat="1" applyFont="1" applyFill="1" applyBorder="1" applyAlignment="1">
      <alignment vertical="center"/>
    </xf>
    <xf numFmtId="179" fontId="21" fillId="0" borderId="1" xfId="0" applyNumberFormat="1" applyFont="1" applyFill="1" applyBorder="1" applyAlignment="1">
      <alignment vertical="center" wrapText="1"/>
    </xf>
    <xf numFmtId="0" fontId="22" fillId="0" borderId="1" xfId="0" applyFont="1" applyFill="1" applyBorder="1" applyAlignment="1">
      <alignment vertical="center" wrapText="1"/>
    </xf>
    <xf numFmtId="0" fontId="18" fillId="0" borderId="1" xfId="0" applyFont="1" applyFill="1" applyBorder="1" applyAlignment="1">
      <alignment vertical="center" wrapText="1"/>
    </xf>
    <xf numFmtId="14" fontId="16" fillId="0" borderId="1" xfId="0" applyNumberFormat="1" applyFont="1" applyFill="1" applyBorder="1" applyAlignment="1">
      <alignment horizontal="left" vertical="center" wrapText="1"/>
    </xf>
    <xf numFmtId="179" fontId="21" fillId="0" borderId="1" xfId="0" applyNumberFormat="1" applyFont="1" applyFill="1" applyBorder="1" applyAlignment="1">
      <alignment horizontal="center" vertical="center" wrapText="1"/>
    </xf>
    <xf numFmtId="14" fontId="16" fillId="0" borderId="6" xfId="0" applyNumberFormat="1" applyFont="1" applyFill="1" applyBorder="1" applyAlignment="1">
      <alignment horizontal="center" vertical="center" wrapText="1"/>
    </xf>
    <xf numFmtId="14" fontId="18" fillId="0" borderId="7" xfId="0" applyNumberFormat="1" applyFont="1" applyFill="1" applyBorder="1" applyAlignment="1">
      <alignment horizontal="center" vertical="center" wrapText="1"/>
    </xf>
    <xf numFmtId="178" fontId="13" fillId="0" borderId="2" xfId="0" applyNumberFormat="1" applyFont="1" applyFill="1" applyBorder="1" applyAlignment="1">
      <alignment vertical="center"/>
    </xf>
    <xf numFmtId="49" fontId="22" fillId="0" borderId="1" xfId="0" applyNumberFormat="1" applyFont="1" applyFill="1" applyBorder="1" applyAlignment="1">
      <alignment vertical="center" wrapText="1"/>
    </xf>
    <xf numFmtId="14" fontId="18" fillId="0" borderId="5" xfId="0" applyNumberFormat="1" applyFont="1" applyFill="1" applyBorder="1" applyAlignment="1">
      <alignment horizontal="center" vertical="center" wrapText="1"/>
    </xf>
    <xf numFmtId="178" fontId="18" fillId="0" borderId="2" xfId="0" applyNumberFormat="1" applyFont="1" applyFill="1" applyBorder="1" applyAlignment="1">
      <alignment vertical="center" wrapText="1"/>
    </xf>
    <xf numFmtId="0" fontId="20" fillId="0" borderId="2" xfId="0" applyFont="1" applyFill="1" applyBorder="1" applyAlignment="1">
      <alignment horizontal="center" vertical="center"/>
    </xf>
    <xf numFmtId="178" fontId="13" fillId="0" borderId="2" xfId="0" applyNumberFormat="1" applyFont="1" applyFill="1" applyBorder="1" applyAlignment="1">
      <alignment horizontal="center" vertical="center"/>
    </xf>
    <xf numFmtId="179" fontId="21" fillId="0" borderId="2" xfId="0" applyNumberFormat="1" applyFont="1" applyFill="1" applyBorder="1" applyAlignment="1">
      <alignment horizontal="center" vertical="center" wrapText="1"/>
    </xf>
    <xf numFmtId="0" fontId="22" fillId="0" borderId="2" xfId="0" applyFont="1" applyFill="1" applyBorder="1" applyAlignment="1">
      <alignment horizontal="center" vertical="center" wrapText="1"/>
    </xf>
    <xf numFmtId="49" fontId="22" fillId="0" borderId="2" xfId="0" applyNumberFormat="1" applyFont="1" applyFill="1" applyBorder="1" applyAlignment="1">
      <alignment horizontal="center" vertical="center" wrapText="1"/>
    </xf>
    <xf numFmtId="14" fontId="16"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xf>
    <xf numFmtId="178" fontId="13"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0" fontId="18" fillId="0" borderId="3" xfId="0" applyFont="1" applyFill="1" applyBorder="1" applyAlignment="1">
      <alignment horizontal="center" vertical="center" wrapText="1"/>
    </xf>
    <xf numFmtId="178" fontId="18" fillId="0" borderId="3" xfId="0" applyNumberFormat="1" applyFont="1" applyFill="1" applyBorder="1" applyAlignment="1">
      <alignment horizontal="center" vertical="center"/>
    </xf>
    <xf numFmtId="14" fontId="16" fillId="0" borderId="3" xfId="0" applyNumberFormat="1" applyFont="1" applyFill="1" applyBorder="1" applyAlignment="1">
      <alignment horizontal="left" vertical="center" wrapText="1"/>
    </xf>
    <xf numFmtId="180" fontId="18" fillId="0" borderId="3" xfId="0" applyNumberFormat="1" applyFont="1" applyFill="1" applyBorder="1" applyAlignment="1">
      <alignment horizontal="center" vertical="center" wrapText="1"/>
    </xf>
    <xf numFmtId="14" fontId="18" fillId="0" borderId="8" xfId="0" applyNumberFormat="1" applyFont="1" applyFill="1" applyBorder="1" applyAlignment="1">
      <alignment horizontal="center" vertical="center" wrapText="1"/>
    </xf>
    <xf numFmtId="0" fontId="18" fillId="0" borderId="2" xfId="0" applyFont="1" applyFill="1" applyBorder="1" applyAlignment="1">
      <alignment horizontal="center" vertical="center" wrapText="1"/>
    </xf>
    <xf numFmtId="14" fontId="18"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14" fontId="18" fillId="0" borderId="3" xfId="0" applyNumberFormat="1" applyFont="1" applyFill="1" applyBorder="1" applyAlignment="1">
      <alignment horizontal="center" vertical="center" wrapText="1"/>
    </xf>
    <xf numFmtId="0" fontId="12" fillId="0" borderId="3" xfId="0" applyFont="1" applyFill="1" applyBorder="1" applyAlignment="1">
      <alignment horizontal="center" vertical="center" wrapText="1"/>
    </xf>
    <xf numFmtId="177" fontId="12" fillId="0" borderId="3" xfId="0" applyNumberFormat="1" applyFont="1" applyFill="1" applyBorder="1" applyAlignment="1">
      <alignment horizontal="center" vertical="center" wrapText="1"/>
    </xf>
    <xf numFmtId="14" fontId="12" fillId="0" borderId="2" xfId="0" applyNumberFormat="1" applyFont="1" applyFill="1" applyBorder="1" applyAlignment="1">
      <alignment horizontal="center" vertical="center" wrapText="1"/>
    </xf>
    <xf numFmtId="14" fontId="12" fillId="0" borderId="3" xfId="0" applyNumberFormat="1" applyFont="1" applyFill="1" applyBorder="1" applyAlignment="1">
      <alignment horizontal="center" vertical="center" wrapText="1"/>
    </xf>
    <xf numFmtId="0" fontId="18" fillId="0" borderId="4" xfId="0" applyFont="1" applyFill="1" applyBorder="1" applyAlignment="1">
      <alignment horizontal="center" vertical="center" wrapText="1"/>
    </xf>
    <xf numFmtId="14" fontId="12" fillId="0" borderId="4" xfId="0" applyNumberFormat="1" applyFont="1" applyFill="1" applyBorder="1" applyAlignment="1">
      <alignment horizontal="center" vertical="center" wrapText="1"/>
    </xf>
    <xf numFmtId="0" fontId="12" fillId="0" borderId="4" xfId="0" applyFont="1" applyFill="1" applyBorder="1" applyAlignment="1">
      <alignment horizontal="center" vertical="center" wrapText="1"/>
    </xf>
    <xf numFmtId="177" fontId="12" fillId="0" borderId="4" xfId="0" applyNumberFormat="1" applyFont="1" applyFill="1" applyBorder="1" applyAlignment="1">
      <alignment horizontal="center" vertical="center" wrapText="1"/>
    </xf>
    <xf numFmtId="14" fontId="12" fillId="0" borderId="1" xfId="0" applyNumberFormat="1" applyFont="1" applyFill="1" applyBorder="1" applyAlignment="1">
      <alignment vertical="center" wrapText="1"/>
    </xf>
    <xf numFmtId="0" fontId="12" fillId="0" borderId="1" xfId="0" applyFont="1" applyFill="1" applyBorder="1" applyAlignment="1">
      <alignment vertical="center" wrapText="1"/>
    </xf>
    <xf numFmtId="177" fontId="12" fillId="0" borderId="1" xfId="0" applyNumberFormat="1" applyFont="1" applyFill="1" applyBorder="1" applyAlignment="1">
      <alignment vertical="center" wrapText="1"/>
    </xf>
    <xf numFmtId="0" fontId="20" fillId="0" borderId="2" xfId="0" applyFont="1" applyFill="1" applyBorder="1" applyAlignment="1">
      <alignment horizontal="center" vertical="center" wrapText="1"/>
    </xf>
    <xf numFmtId="0" fontId="16" fillId="0" borderId="2" xfId="0" applyFont="1" applyFill="1" applyBorder="1" applyAlignment="1" applyProtection="1">
      <alignment horizontal="center" vertical="center" wrapText="1"/>
    </xf>
    <xf numFmtId="178" fontId="16" fillId="0" borderId="2" xfId="0" applyNumberFormat="1" applyFont="1" applyFill="1" applyBorder="1" applyAlignment="1">
      <alignment horizontal="center" vertical="center"/>
    </xf>
    <xf numFmtId="181" fontId="16" fillId="0" borderId="2" xfId="0" applyNumberFormat="1" applyFont="1" applyFill="1" applyBorder="1" applyAlignment="1">
      <alignment horizontal="center" vertical="center"/>
    </xf>
    <xf numFmtId="0" fontId="20" fillId="0" borderId="6" xfId="0" applyFont="1" applyFill="1" applyBorder="1" applyAlignment="1">
      <alignment horizontal="center" vertical="center" wrapText="1"/>
    </xf>
    <xf numFmtId="0" fontId="20" fillId="0" borderId="6" xfId="0" applyFont="1" applyFill="1" applyBorder="1" applyAlignment="1">
      <alignment horizontal="center" vertical="center"/>
    </xf>
    <xf numFmtId="0" fontId="16" fillId="0" borderId="6" xfId="0" applyFont="1" applyFill="1" applyBorder="1" applyAlignment="1" applyProtection="1">
      <alignment horizontal="center" vertical="center" wrapText="1"/>
    </xf>
    <xf numFmtId="178" fontId="16" fillId="0" borderId="6" xfId="0" applyNumberFormat="1" applyFont="1" applyFill="1" applyBorder="1" applyAlignment="1">
      <alignment horizontal="center" vertical="center"/>
    </xf>
    <xf numFmtId="0" fontId="16" fillId="0" borderId="6" xfId="0" applyFont="1" applyFill="1" applyBorder="1" applyAlignment="1">
      <alignment horizontal="center" vertical="center"/>
    </xf>
    <xf numFmtId="0" fontId="20" fillId="0" borderId="1" xfId="0" applyFont="1" applyFill="1" applyBorder="1" applyAlignment="1">
      <alignment horizontal="center" vertical="center" wrapText="1"/>
    </xf>
    <xf numFmtId="0" fontId="16" fillId="0" borderId="1" xfId="0" applyFont="1" applyFill="1" applyBorder="1" applyAlignment="1" applyProtection="1">
      <alignment horizontal="center" vertical="center" wrapText="1"/>
    </xf>
    <xf numFmtId="178" fontId="16" fillId="0" borderId="1" xfId="0" applyNumberFormat="1" applyFont="1" applyFill="1" applyBorder="1" applyAlignment="1">
      <alignment horizontal="center" vertical="center"/>
    </xf>
    <xf numFmtId="0" fontId="16" fillId="0" borderId="1" xfId="0" applyFont="1" applyFill="1" applyBorder="1" applyAlignment="1">
      <alignment horizontal="center" vertical="center"/>
    </xf>
    <xf numFmtId="0" fontId="21" fillId="0" borderId="1" xfId="0" applyFont="1" applyFill="1" applyBorder="1" applyAlignment="1">
      <alignment horizontal="center" vertical="center" wrapText="1"/>
    </xf>
    <xf numFmtId="0" fontId="16" fillId="0" borderId="2" xfId="0" applyFont="1" applyFill="1" applyBorder="1" applyAlignment="1">
      <alignment horizontal="center" vertical="center"/>
    </xf>
    <xf numFmtId="180" fontId="20" fillId="0" borderId="6" xfId="0" applyNumberFormat="1" applyFont="1" applyFill="1" applyBorder="1" applyAlignment="1">
      <alignment horizontal="center" vertical="center" wrapText="1"/>
    </xf>
    <xf numFmtId="180" fontId="20" fillId="0" borderId="1" xfId="0" applyNumberFormat="1" applyFont="1" applyFill="1" applyBorder="1" applyAlignment="1">
      <alignment horizontal="center" vertical="center" wrapText="1"/>
    </xf>
    <xf numFmtId="14" fontId="20" fillId="0" borderId="2" xfId="0" applyNumberFormat="1" applyFont="1" applyFill="1" applyBorder="1" applyAlignment="1">
      <alignment horizontal="center" vertical="center"/>
    </xf>
    <xf numFmtId="14" fontId="20" fillId="0" borderId="6" xfId="0" applyNumberFormat="1" applyFont="1" applyFill="1" applyBorder="1" applyAlignment="1">
      <alignment horizontal="center" vertical="center"/>
    </xf>
    <xf numFmtId="14" fontId="20" fillId="0" borderId="1" xfId="0" applyNumberFormat="1" applyFont="1" applyFill="1" applyBorder="1" applyAlignment="1">
      <alignment horizontal="center" vertical="center"/>
    </xf>
    <xf numFmtId="178" fontId="16" fillId="0" borderId="3" xfId="0" applyNumberFormat="1" applyFont="1" applyFill="1" applyBorder="1" applyAlignment="1">
      <alignment horizontal="center" vertical="center"/>
    </xf>
    <xf numFmtId="178" fontId="16" fillId="0" borderId="4" xfId="0" applyNumberFormat="1" applyFont="1" applyFill="1" applyBorder="1" applyAlignment="1">
      <alignment horizontal="center" vertical="center"/>
    </xf>
    <xf numFmtId="0" fontId="23" fillId="0" borderId="1" xfId="0" applyFont="1" applyFill="1" applyBorder="1" applyAlignment="1" applyProtection="1">
      <alignment horizontal="center" vertical="center"/>
      <protection locked="0"/>
    </xf>
    <xf numFmtId="178" fontId="16" fillId="0" borderId="1" xfId="0" applyNumberFormat="1" applyFont="1" applyFill="1" applyBorder="1" applyAlignment="1">
      <alignment horizontal="center" vertical="center" wrapText="1"/>
    </xf>
    <xf numFmtId="178" fontId="16" fillId="0" borderId="2" xfId="0" applyNumberFormat="1" applyFont="1" applyFill="1" applyBorder="1" applyAlignment="1" applyProtection="1">
      <alignment horizontal="center" vertical="center" wrapText="1"/>
    </xf>
    <xf numFmtId="178" fontId="16" fillId="0" borderId="3" xfId="0" applyNumberFormat="1" applyFont="1" applyFill="1" applyBorder="1" applyAlignment="1" applyProtection="1">
      <alignment horizontal="center" vertical="center" wrapText="1"/>
    </xf>
    <xf numFmtId="43" fontId="13"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43" fontId="12" fillId="0" borderId="1" xfId="0" applyNumberFormat="1" applyFont="1" applyFill="1" applyBorder="1" applyAlignment="1">
      <alignment horizontal="center" vertical="center" wrapText="1"/>
    </xf>
    <xf numFmtId="0" fontId="20" fillId="0" borderId="1" xfId="0" applyFont="1" applyFill="1" applyBorder="1" applyAlignment="1">
      <alignment vertical="center" wrapText="1"/>
    </xf>
    <xf numFmtId="43" fontId="12" fillId="0" borderId="7" xfId="0" applyNumberFormat="1" applyFont="1" applyFill="1" applyBorder="1" applyAlignment="1">
      <alignment horizontal="center" vertical="center" wrapText="1"/>
    </xf>
    <xf numFmtId="0" fontId="20" fillId="0" borderId="2" xfId="0" applyFont="1" applyFill="1" applyBorder="1" applyAlignment="1">
      <alignment vertical="center" wrapText="1"/>
    </xf>
    <xf numFmtId="0" fontId="18" fillId="0" borderId="3" xfId="0" applyFont="1" applyFill="1" applyBorder="1" applyAlignment="1">
      <alignment vertical="center" wrapText="1"/>
    </xf>
    <xf numFmtId="0" fontId="20" fillId="0" borderId="3" xfId="0" applyFont="1" applyFill="1" applyBorder="1" applyAlignment="1">
      <alignment vertical="center" wrapText="1"/>
    </xf>
    <xf numFmtId="0" fontId="12" fillId="0" borderId="1" xfId="0" applyFont="1" applyFill="1" applyBorder="1">
      <alignment vertical="center"/>
    </xf>
    <xf numFmtId="0" fontId="18" fillId="0" borderId="6" xfId="0" applyFont="1" applyFill="1" applyBorder="1" applyAlignment="1">
      <alignment vertical="center" wrapText="1"/>
    </xf>
    <xf numFmtId="0" fontId="13" fillId="0" borderId="6" xfId="0" applyFont="1" applyFill="1" applyBorder="1" applyAlignment="1">
      <alignment vertical="center" wrapText="1"/>
    </xf>
    <xf numFmtId="43" fontId="13" fillId="0" borderId="6" xfId="0" applyNumberFormat="1" applyFont="1" applyFill="1" applyBorder="1" applyAlignment="1">
      <alignment vertical="center" wrapText="1"/>
    </xf>
    <xf numFmtId="0" fontId="16" fillId="0" borderId="3" xfId="0" applyFont="1" applyFill="1" applyBorder="1" applyAlignment="1">
      <alignment horizontal="center" vertical="center" wrapText="1"/>
    </xf>
    <xf numFmtId="0" fontId="12" fillId="0" borderId="3" xfId="0" applyFont="1" applyFill="1" applyBorder="1" applyAlignment="1">
      <alignment vertical="center" wrapText="1"/>
    </xf>
    <xf numFmtId="177" fontId="12" fillId="0" borderId="3" xfId="0" applyNumberFormat="1" applyFont="1" applyFill="1" applyBorder="1" applyAlignment="1">
      <alignment vertical="center" wrapText="1"/>
    </xf>
    <xf numFmtId="0" fontId="18" fillId="0" borderId="9" xfId="0" applyFont="1" applyFill="1" applyBorder="1" applyAlignment="1">
      <alignment vertical="center" wrapText="1"/>
    </xf>
    <xf numFmtId="0" fontId="12" fillId="0" borderId="14" xfId="0" applyFont="1" applyFill="1" applyBorder="1" applyAlignment="1">
      <alignment vertical="center" wrapText="1"/>
    </xf>
    <xf numFmtId="43" fontId="12" fillId="0" borderId="5" xfId="0" applyNumberFormat="1" applyFont="1" applyFill="1" applyBorder="1" applyAlignment="1">
      <alignment horizontal="center" vertical="center" wrapText="1"/>
    </xf>
    <xf numFmtId="0" fontId="12" fillId="0" borderId="1" xfId="0" applyFont="1" applyFill="1" applyBorder="1" applyAlignment="1">
      <alignment vertical="center"/>
    </xf>
    <xf numFmtId="177" fontId="12" fillId="0" borderId="1" xfId="0" applyNumberFormat="1" applyFont="1" applyFill="1" applyBorder="1" applyAlignment="1">
      <alignment vertical="center"/>
    </xf>
    <xf numFmtId="0" fontId="12" fillId="0" borderId="9" xfId="0" applyFont="1" applyFill="1" applyBorder="1" applyAlignment="1">
      <alignment horizontal="center" vertical="center" wrapText="1"/>
    </xf>
    <xf numFmtId="43" fontId="12" fillId="0" borderId="8" xfId="0" applyNumberFormat="1" applyFont="1" applyFill="1" applyBorder="1" applyAlignment="1">
      <alignment horizontal="center" vertical="center" wrapText="1"/>
    </xf>
    <xf numFmtId="177" fontId="1" fillId="0" borderId="2" xfId="0" applyNumberFormat="1" applyFont="1" applyFill="1" applyBorder="1" applyAlignment="1">
      <alignment horizontal="center" vertical="center" wrapText="1"/>
    </xf>
    <xf numFmtId="177" fontId="12" fillId="0" borderId="2" xfId="0" applyNumberFormat="1" applyFont="1" applyFill="1" applyBorder="1" applyAlignment="1">
      <alignment horizontal="center" vertical="center"/>
    </xf>
    <xf numFmtId="0" fontId="12" fillId="0" borderId="2" xfId="0" applyFont="1" applyFill="1" applyBorder="1" applyAlignment="1">
      <alignment horizontal="center" vertical="center"/>
    </xf>
    <xf numFmtId="177" fontId="12" fillId="0" borderId="6" xfId="0" applyNumberFormat="1" applyFont="1" applyFill="1" applyBorder="1" applyAlignment="1">
      <alignment horizontal="center" vertical="center"/>
    </xf>
    <xf numFmtId="177" fontId="12" fillId="0" borderId="1" xfId="0" applyNumberFormat="1" applyFont="1" applyFill="1" applyBorder="1" applyAlignment="1">
      <alignment horizontal="center" vertical="center"/>
    </xf>
    <xf numFmtId="0" fontId="16" fillId="0" borderId="2" xfId="0" applyFont="1" applyFill="1" applyBorder="1" applyAlignment="1">
      <alignment horizontal="center" vertical="center" wrapText="1"/>
    </xf>
    <xf numFmtId="177" fontId="12" fillId="0" borderId="3" xfId="0" applyNumberFormat="1" applyFont="1" applyFill="1" applyBorder="1" applyAlignment="1">
      <alignment horizontal="center" vertical="center"/>
    </xf>
    <xf numFmtId="177" fontId="12" fillId="0" borderId="4" xfId="0" applyNumberFormat="1" applyFont="1" applyFill="1" applyBorder="1" applyAlignment="1">
      <alignment horizontal="center" vertical="center"/>
    </xf>
    <xf numFmtId="0" fontId="13" fillId="0" borderId="8" xfId="0" applyFont="1" applyFill="1" applyBorder="1" applyAlignment="1">
      <alignment horizontal="center" vertical="center" wrapText="1"/>
    </xf>
    <xf numFmtId="177" fontId="12" fillId="0" borderId="1" xfId="0" applyNumberFormat="1" applyFont="1" applyFill="1" applyBorder="1">
      <alignment vertical="center"/>
    </xf>
    <xf numFmtId="178" fontId="16" fillId="0" borderId="4" xfId="0" applyNumberFormat="1" applyFont="1" applyFill="1" applyBorder="1" applyAlignment="1" applyProtection="1">
      <alignment horizontal="center" vertical="center" wrapText="1"/>
    </xf>
    <xf numFmtId="0" fontId="20" fillId="0" borderId="3"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4" fillId="0" borderId="0" xfId="0" applyFont="1" applyFill="1" applyAlignment="1">
      <alignment horizontal="left" vertical="center" wrapText="1"/>
    </xf>
    <xf numFmtId="0" fontId="25" fillId="0" borderId="0" xfId="0" applyFont="1" applyFill="1" applyAlignment="1">
      <alignment horizontal="left" vertical="center" wrapText="1"/>
    </xf>
    <xf numFmtId="0" fontId="26" fillId="0" borderId="0" xfId="0" applyFont="1" applyFill="1" applyAlignment="1">
      <alignment horizontal="left" vertical="center" wrapText="1"/>
    </xf>
    <xf numFmtId="0" fontId="25" fillId="0" borderId="0" xfId="0" applyFont="1" applyFill="1" applyAlignment="1">
      <alignment horizontal="center" vertical="center" wrapText="1"/>
    </xf>
    <xf numFmtId="0" fontId="1" fillId="0" borderId="0" xfId="0" applyFont="1" applyAlignment="1">
      <alignment horizontal="center" vertical="center"/>
    </xf>
    <xf numFmtId="0" fontId="4" fillId="0" borderId="0" xfId="0" applyFont="1" applyBorder="1" applyAlignment="1">
      <alignment horizontal="center" vertical="center" wrapText="1"/>
    </xf>
    <xf numFmtId="0" fontId="27" fillId="0" borderId="0" xfId="0" applyFont="1" applyAlignment="1">
      <alignment horizontal="center" vertical="center" wrapText="1"/>
    </xf>
    <xf numFmtId="0" fontId="27" fillId="0" borderId="0" xfId="0" applyFont="1" applyFill="1" applyAlignment="1">
      <alignment horizontal="center" vertical="center" wrapText="1"/>
    </xf>
    <xf numFmtId="0" fontId="4" fillId="0" borderId="0" xfId="0" applyFont="1" applyFill="1" applyBorder="1" applyAlignment="1">
      <alignment horizontal="center" vertical="center" wrapText="1"/>
    </xf>
    <xf numFmtId="0" fontId="4" fillId="0" borderId="1" xfId="0" applyFont="1" applyBorder="1" applyAlignment="1">
      <alignment horizontal="center" vertical="center" wrapText="1"/>
    </xf>
    <xf numFmtId="0" fontId="6" fillId="0" borderId="4" xfId="0" applyFont="1" applyFill="1" applyBorder="1" applyAlignment="1">
      <alignment horizontal="center" vertical="center" wrapText="1"/>
    </xf>
    <xf numFmtId="177" fontId="1" fillId="0" borderId="3" xfId="0" applyNumberFormat="1" applyFont="1" applyFill="1" applyBorder="1" applyAlignment="1">
      <alignment horizontal="center" vertical="center" wrapText="1"/>
    </xf>
    <xf numFmtId="0" fontId="4" fillId="0" borderId="2" xfId="0" applyFont="1" applyBorder="1" applyAlignment="1">
      <alignment horizontal="center" vertical="center" wrapText="1"/>
    </xf>
    <xf numFmtId="0" fontId="6" fillId="0" borderId="2" xfId="0" applyFont="1" applyFill="1" applyBorder="1" applyAlignment="1">
      <alignment horizontal="center" vertical="center" wrapText="1"/>
    </xf>
    <xf numFmtId="0" fontId="4" fillId="0" borderId="4" xfId="0" applyFont="1" applyBorder="1" applyAlignment="1">
      <alignment horizontal="center" vertical="center" wrapText="1"/>
    </xf>
    <xf numFmtId="177" fontId="4" fillId="0" borderId="2" xfId="0" applyNumberFormat="1" applyFont="1" applyFill="1" applyBorder="1" applyAlignment="1">
      <alignment horizontal="center" vertical="center" wrapText="1"/>
    </xf>
    <xf numFmtId="0" fontId="1" fillId="0" borderId="1" xfId="0" applyFont="1" applyBorder="1" applyAlignment="1">
      <alignment horizontal="center" vertical="center"/>
    </xf>
    <xf numFmtId="177" fontId="1" fillId="0" borderId="1" xfId="0" applyNumberFormat="1" applyFont="1" applyFill="1" applyBorder="1" applyAlignment="1">
      <alignment horizontal="center" vertical="center"/>
    </xf>
    <xf numFmtId="49" fontId="1" fillId="0" borderId="3" xfId="0" applyNumberFormat="1" applyFont="1" applyFill="1" applyBorder="1" applyAlignment="1">
      <alignment horizontal="center" vertical="center"/>
    </xf>
    <xf numFmtId="49" fontId="1" fillId="0" borderId="2" xfId="0" applyNumberFormat="1" applyFont="1" applyFill="1" applyBorder="1" applyAlignment="1">
      <alignment horizontal="center" vertical="center"/>
    </xf>
    <xf numFmtId="177" fontId="28" fillId="0" borderId="1" xfId="0" applyNumberFormat="1" applyFont="1" applyFill="1" applyBorder="1" applyAlignment="1">
      <alignment horizontal="center" vertical="center" wrapText="1"/>
    </xf>
    <xf numFmtId="0" fontId="29" fillId="0" borderId="1" xfId="0" applyFont="1" applyFill="1" applyBorder="1" applyAlignment="1">
      <alignment horizontal="center" vertical="center" wrapText="1"/>
    </xf>
    <xf numFmtId="177" fontId="28" fillId="0" borderId="2" xfId="0" applyNumberFormat="1" applyFont="1" applyFill="1" applyBorder="1" applyAlignment="1">
      <alignment horizontal="center" vertical="center" wrapText="1"/>
    </xf>
    <xf numFmtId="177" fontId="28" fillId="0" borderId="3" xfId="0" applyNumberFormat="1" applyFont="1" applyFill="1" applyBorder="1" applyAlignment="1">
      <alignment horizontal="center" vertical="center" wrapText="1"/>
    </xf>
    <xf numFmtId="177" fontId="28" fillId="0" borderId="4" xfId="0" applyNumberFormat="1"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0" fontId="30"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31" fillId="0" borderId="0" xfId="0" applyFont="1" applyFill="1" applyAlignment="1">
      <alignment horizontal="center" vertical="center"/>
    </xf>
    <xf numFmtId="0" fontId="0" fillId="0" borderId="0" xfId="0" applyFont="1" applyFill="1" applyAlignment="1">
      <alignment horizontal="center" vertical="center" wrapText="1"/>
    </xf>
    <xf numFmtId="0" fontId="32" fillId="0" borderId="0" xfId="0" applyFont="1" applyFill="1" applyAlignment="1">
      <alignment horizontal="center" vertical="center"/>
    </xf>
    <xf numFmtId="0" fontId="32" fillId="0" borderId="0" xfId="0" applyFont="1" applyFill="1" applyAlignment="1">
      <alignment horizontal="center" vertical="center" wrapText="1"/>
    </xf>
    <xf numFmtId="0" fontId="3"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43" fontId="16" fillId="0" borderId="1" xfId="0" applyNumberFormat="1" applyFont="1" applyFill="1" applyBorder="1" applyAlignment="1">
      <alignment horizontal="center" vertical="center" wrapText="1"/>
    </xf>
    <xf numFmtId="177" fontId="18"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xf>
    <xf numFmtId="177" fontId="18" fillId="0" borderId="1" xfId="0" applyNumberFormat="1" applyFont="1" applyFill="1" applyBorder="1" applyAlignment="1">
      <alignment horizontal="center" vertical="center"/>
    </xf>
    <xf numFmtId="176" fontId="18" fillId="0" borderId="1" xfId="0" applyNumberFormat="1" applyFont="1" applyFill="1" applyBorder="1" applyAlignment="1">
      <alignment horizontal="center" vertical="center"/>
    </xf>
    <xf numFmtId="177" fontId="21" fillId="0" borderId="1" xfId="0" applyNumberFormat="1" applyFont="1" applyFill="1" applyBorder="1" applyAlignment="1">
      <alignment horizontal="center" vertical="center" wrapText="1"/>
    </xf>
    <xf numFmtId="177" fontId="21" fillId="0" borderId="2" xfId="0" applyNumberFormat="1" applyFont="1" applyFill="1" applyBorder="1" applyAlignment="1">
      <alignment horizontal="center" vertical="center" wrapText="1"/>
    </xf>
    <xf numFmtId="0" fontId="12" fillId="0" borderId="3" xfId="0" applyFont="1" applyFill="1" applyBorder="1" applyAlignment="1">
      <alignment horizontal="center" vertical="center"/>
    </xf>
    <xf numFmtId="177" fontId="21" fillId="0" borderId="3" xfId="0" applyNumberFormat="1" applyFont="1" applyFill="1" applyBorder="1" applyAlignment="1">
      <alignment horizontal="center" vertical="center" wrapText="1"/>
    </xf>
    <xf numFmtId="0" fontId="22" fillId="0" borderId="3" xfId="0" applyFont="1" applyFill="1" applyBorder="1" applyAlignment="1">
      <alignment horizontal="center" vertical="center" wrapText="1"/>
    </xf>
    <xf numFmtId="0" fontId="12" fillId="0" borderId="4" xfId="0" applyFont="1" applyFill="1" applyBorder="1" applyAlignment="1">
      <alignment horizontal="center" vertical="center"/>
    </xf>
    <xf numFmtId="177" fontId="21" fillId="0" borderId="4" xfId="0" applyNumberFormat="1" applyFont="1" applyFill="1" applyBorder="1" applyAlignment="1">
      <alignment horizontal="center" vertical="center" wrapText="1"/>
    </xf>
    <xf numFmtId="14" fontId="18" fillId="0" borderId="4" xfId="0" applyNumberFormat="1" applyFont="1" applyFill="1" applyBorder="1" applyAlignment="1">
      <alignment horizontal="center" vertical="center" wrapText="1"/>
    </xf>
    <xf numFmtId="0" fontId="22" fillId="0" borderId="4" xfId="0" applyFont="1" applyFill="1" applyBorder="1" applyAlignment="1">
      <alignment horizontal="center" vertical="center" wrapText="1"/>
    </xf>
    <xf numFmtId="0" fontId="16" fillId="0" borderId="1" xfId="0" applyFont="1" applyFill="1" applyBorder="1" applyAlignment="1" applyProtection="1">
      <alignment vertical="center" wrapText="1"/>
    </xf>
    <xf numFmtId="0" fontId="33" fillId="0" borderId="1" xfId="0" applyFont="1" applyFill="1" applyBorder="1" applyAlignment="1">
      <alignment horizontal="center" vertical="center" wrapText="1"/>
    </xf>
    <xf numFmtId="0" fontId="33" fillId="0" borderId="1" xfId="0" applyFont="1" applyFill="1" applyBorder="1" applyAlignment="1">
      <alignment horizontal="center" vertical="center"/>
    </xf>
    <xf numFmtId="14" fontId="12" fillId="0" borderId="1" xfId="0" applyNumberFormat="1" applyFont="1" applyFill="1" applyBorder="1" applyAlignment="1">
      <alignment horizontal="center" vertical="center"/>
    </xf>
    <xf numFmtId="4" fontId="12" fillId="0" borderId="1" xfId="0" applyNumberFormat="1" applyFont="1" applyFill="1" applyBorder="1" applyAlignment="1">
      <alignment horizontal="center" vertical="center"/>
    </xf>
    <xf numFmtId="0" fontId="23" fillId="0" borderId="1" xfId="0" applyFont="1" applyFill="1" applyBorder="1" applyAlignment="1" applyProtection="1">
      <alignment horizontal="center" vertical="center" wrapText="1"/>
      <protection locked="0"/>
    </xf>
    <xf numFmtId="182" fontId="12" fillId="0" borderId="1" xfId="0" applyNumberFormat="1" applyFont="1" applyFill="1" applyBorder="1" applyAlignment="1">
      <alignment horizontal="center" vertical="center"/>
    </xf>
    <xf numFmtId="183" fontId="20" fillId="0" borderId="1" xfId="0" applyNumberFormat="1" applyFont="1" applyFill="1" applyBorder="1" applyAlignment="1">
      <alignment horizontal="center" vertical="center"/>
    </xf>
    <xf numFmtId="183" fontId="16" fillId="0" borderId="1" xfId="0" applyNumberFormat="1" applyFont="1" applyFill="1" applyBorder="1" applyAlignment="1" applyProtection="1">
      <alignment horizontal="center" vertical="center" wrapText="1"/>
    </xf>
    <xf numFmtId="177" fontId="20" fillId="0" borderId="1" xfId="0" applyNumberFormat="1" applyFont="1" applyFill="1" applyBorder="1" applyAlignment="1">
      <alignment horizontal="center" vertical="center"/>
    </xf>
    <xf numFmtId="14" fontId="16" fillId="0" borderId="1" xfId="0" applyNumberFormat="1" applyFont="1" applyFill="1" applyBorder="1" applyAlignment="1">
      <alignment horizontal="center" vertical="center"/>
    </xf>
    <xf numFmtId="0" fontId="31" fillId="0" borderId="0" xfId="0" applyFont="1" applyFill="1" applyAlignment="1">
      <alignment horizontal="center" vertical="center" wrapText="1"/>
    </xf>
    <xf numFmtId="0" fontId="1" fillId="0" borderId="0" xfId="0" applyFont="1" applyFill="1" applyAlignment="1">
      <alignment horizontal="center" vertical="center" wrapText="1"/>
    </xf>
    <xf numFmtId="177" fontId="16" fillId="0" borderId="1" xfId="0" applyNumberFormat="1" applyFont="1" applyFill="1" applyBorder="1" applyAlignment="1">
      <alignment horizontal="center" vertical="center" wrapText="1"/>
    </xf>
    <xf numFmtId="0" fontId="34" fillId="0"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xf>
    <xf numFmtId="184" fontId="12" fillId="0" borderId="1"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177" fontId="35" fillId="0" borderId="1" xfId="0" applyNumberFormat="1" applyFont="1" applyFill="1" applyBorder="1" applyAlignment="1">
      <alignment horizontal="center" vertical="center" wrapText="1"/>
    </xf>
    <xf numFmtId="177" fontId="13" fillId="0" borderId="1" xfId="0" applyNumberFormat="1" applyFont="1" applyFill="1" applyBorder="1" applyAlignment="1">
      <alignment horizontal="center" vertical="center"/>
    </xf>
    <xf numFmtId="0" fontId="4" fillId="0" borderId="1" xfId="0" applyFont="1" applyFill="1" applyBorder="1" applyAlignment="1">
      <alignment vertical="center" wrapText="1"/>
    </xf>
    <xf numFmtId="49" fontId="22" fillId="0" borderId="3" xfId="0" applyNumberFormat="1" applyFont="1" applyFill="1" applyBorder="1" applyAlignment="1">
      <alignment horizontal="center" vertical="center" wrapText="1"/>
    </xf>
    <xf numFmtId="49" fontId="22" fillId="0" borderId="4" xfId="0" applyNumberFormat="1" applyFont="1" applyFill="1" applyBorder="1" applyAlignment="1">
      <alignment horizontal="center" vertical="center" wrapText="1"/>
    </xf>
    <xf numFmtId="3" fontId="12" fillId="0" borderId="1"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F5F5F5"/>
      <rgbColor rgb="00000000"/>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53"/>
  <sheetViews>
    <sheetView view="pageBreakPreview" zoomScaleNormal="100" workbookViewId="0">
      <pane xSplit="3" ySplit="5" topLeftCell="D6" activePane="bottomRight" state="frozen"/>
      <selection/>
      <selection pane="topRight"/>
      <selection pane="bottomLeft"/>
      <selection pane="bottomRight" activeCell="L25" sqref="L25:L37"/>
    </sheetView>
  </sheetViews>
  <sheetFormatPr defaultColWidth="10" defaultRowHeight="13.5"/>
  <cols>
    <col min="1" max="1" width="9" style="2" hidden="1"/>
    <col min="2" max="2" width="9" style="2"/>
    <col min="3" max="3" width="15.125" style="257" customWidth="1"/>
    <col min="4" max="4" width="14.25" style="2" customWidth="1"/>
    <col min="5" max="5" width="16" style="2" customWidth="1"/>
    <col min="6" max="6" width="15.25" style="2" customWidth="1"/>
    <col min="7" max="7" width="13.625" style="2" customWidth="1"/>
    <col min="8" max="9" width="8.75" style="2" customWidth="1"/>
    <col min="10" max="10" width="15.8416666666667" style="257" customWidth="1"/>
    <col min="11" max="11" width="12.125" style="2" customWidth="1"/>
    <col min="12" max="12" width="17.5" style="2" customWidth="1"/>
    <col min="13" max="13" width="12.125" style="2" customWidth="1"/>
    <col min="14" max="14" width="10.875" style="2" customWidth="1"/>
    <col min="15" max="15" width="18" style="257" customWidth="1"/>
    <col min="16" max="16" width="18.5916666666667" style="2" customWidth="1"/>
    <col min="17" max="16384" width="10" style="2"/>
  </cols>
  <sheetData>
    <row r="1" ht="25.5" spans="1:14">
      <c r="A1" s="3"/>
      <c r="B1" s="258" t="s">
        <v>0</v>
      </c>
      <c r="C1" s="259"/>
      <c r="D1" s="258"/>
      <c r="E1" s="258"/>
      <c r="F1" s="258"/>
      <c r="G1" s="258"/>
      <c r="H1" s="258"/>
      <c r="I1" s="258"/>
      <c r="J1" s="259"/>
      <c r="K1" s="258"/>
      <c r="L1" s="258"/>
      <c r="M1" s="258"/>
      <c r="N1" s="258"/>
    </row>
    <row r="2" ht="19.5" spans="1:16">
      <c r="A2" s="3">
        <v>0</v>
      </c>
      <c r="B2" s="260" t="s">
        <v>1</v>
      </c>
      <c r="C2" s="260"/>
      <c r="D2" s="260"/>
      <c r="E2" s="260"/>
      <c r="F2" s="260"/>
      <c r="G2" s="260"/>
      <c r="H2" s="260"/>
      <c r="I2" s="260"/>
      <c r="J2" s="260"/>
      <c r="K2" s="260"/>
      <c r="L2" s="260"/>
      <c r="M2" s="260"/>
      <c r="N2" s="260"/>
      <c r="O2" s="260"/>
      <c r="P2" s="260"/>
    </row>
    <row r="3" spans="1:16">
      <c r="A3" s="3">
        <v>0</v>
      </c>
      <c r="B3" s="3"/>
      <c r="C3" s="261"/>
      <c r="D3" s="261"/>
      <c r="E3" s="261"/>
      <c r="F3" s="261"/>
      <c r="G3" s="261"/>
      <c r="H3" s="261"/>
      <c r="I3" s="261"/>
      <c r="J3" s="289"/>
      <c r="K3" s="261"/>
      <c r="L3" s="261"/>
      <c r="M3" s="261"/>
      <c r="N3" s="236"/>
      <c r="P3" s="2" t="s">
        <v>2</v>
      </c>
    </row>
    <row r="4" s="27" customFormat="1" ht="24" customHeight="1" spans="1:16">
      <c r="A4" s="262">
        <v>0</v>
      </c>
      <c r="B4" s="109" t="s">
        <v>3</v>
      </c>
      <c r="C4" s="109"/>
      <c r="D4" s="109"/>
      <c r="E4" s="109"/>
      <c r="F4" s="109"/>
      <c r="G4" s="109"/>
      <c r="H4" s="109"/>
      <c r="I4" s="109"/>
      <c r="J4" s="109" t="s">
        <v>4</v>
      </c>
      <c r="K4" s="109" t="s">
        <v>5</v>
      </c>
      <c r="L4" s="109"/>
      <c r="M4" s="109" t="s">
        <v>6</v>
      </c>
      <c r="N4" s="109"/>
      <c r="O4" s="109" t="s">
        <v>7</v>
      </c>
      <c r="P4" s="105" t="s">
        <v>8</v>
      </c>
    </row>
    <row r="5" s="27" customFormat="1" ht="35" customHeight="1" spans="1:16">
      <c r="A5" s="262">
        <v>0</v>
      </c>
      <c r="B5" s="109" t="s">
        <v>9</v>
      </c>
      <c r="C5" s="109" t="s">
        <v>10</v>
      </c>
      <c r="D5" s="109" t="s">
        <v>11</v>
      </c>
      <c r="E5" s="109" t="s">
        <v>12</v>
      </c>
      <c r="F5" s="109" t="s">
        <v>13</v>
      </c>
      <c r="G5" s="109" t="s">
        <v>14</v>
      </c>
      <c r="H5" s="109" t="s">
        <v>15</v>
      </c>
      <c r="I5" s="109" t="s">
        <v>16</v>
      </c>
      <c r="J5" s="109"/>
      <c r="K5" s="109"/>
      <c r="L5" s="109" t="s">
        <v>17</v>
      </c>
      <c r="M5" s="109"/>
      <c r="N5" s="109" t="s">
        <v>17</v>
      </c>
      <c r="O5" s="109"/>
      <c r="P5" s="105"/>
    </row>
    <row r="6" s="27" customFormat="1" ht="30" customHeight="1" spans="1:16">
      <c r="A6" s="262"/>
      <c r="B6" s="109" t="s">
        <v>18</v>
      </c>
      <c r="C6" s="109"/>
      <c r="D6" s="109"/>
      <c r="E6" s="109"/>
      <c r="F6" s="263">
        <f>SUM(F8:F32)</f>
        <v>69173.6493</v>
      </c>
      <c r="G6" s="109"/>
      <c r="H6" s="109"/>
      <c r="I6" s="109"/>
      <c r="J6" s="109"/>
      <c r="K6" s="263">
        <f>SUM(K8:K32)</f>
        <v>79346.04251</v>
      </c>
      <c r="L6" s="263">
        <f>SUM(L8:L105)</f>
        <v>120159</v>
      </c>
      <c r="M6" s="263">
        <f>SUM(M8:M48)</f>
        <v>30188.82121</v>
      </c>
      <c r="N6" s="263">
        <f>SUM(N8:N52)</f>
        <v>117823.725606</v>
      </c>
      <c r="O6" s="109"/>
      <c r="P6" s="105"/>
    </row>
    <row r="7" s="27" customFormat="1" ht="30" customHeight="1" spans="1:16">
      <c r="A7" s="262"/>
      <c r="B7" s="109"/>
      <c r="C7" s="109"/>
      <c r="D7" s="109"/>
      <c r="E7" s="109"/>
      <c r="F7" s="263"/>
      <c r="G7" s="109"/>
      <c r="H7" s="109"/>
      <c r="I7" s="109"/>
      <c r="J7" s="109"/>
      <c r="K7" s="263"/>
      <c r="L7" s="263"/>
      <c r="M7" s="263"/>
      <c r="N7" s="263"/>
      <c r="O7" s="109"/>
      <c r="P7" s="105"/>
    </row>
    <row r="8" s="27" customFormat="1" ht="48" spans="1:16">
      <c r="A8" s="48" t="s">
        <v>19</v>
      </c>
      <c r="B8" s="48" t="s">
        <v>20</v>
      </c>
      <c r="C8" s="48" t="s">
        <v>19</v>
      </c>
      <c r="D8" s="48" t="s">
        <v>21</v>
      </c>
      <c r="E8" s="48" t="s">
        <v>22</v>
      </c>
      <c r="F8" s="264">
        <v>2440</v>
      </c>
      <c r="G8" s="48" t="s">
        <v>23</v>
      </c>
      <c r="H8" s="48" t="s">
        <v>24</v>
      </c>
      <c r="I8" s="48" t="s">
        <v>25</v>
      </c>
      <c r="J8" s="48" t="s">
        <v>26</v>
      </c>
      <c r="K8" s="71">
        <v>30000</v>
      </c>
      <c r="L8" s="71">
        <v>4920</v>
      </c>
      <c r="M8" s="71">
        <v>8727.55</v>
      </c>
      <c r="N8" s="219">
        <v>4920</v>
      </c>
      <c r="O8" s="48" t="s">
        <v>27</v>
      </c>
      <c r="P8" s="105"/>
    </row>
    <row r="9" s="27" customFormat="1" ht="59" customHeight="1" spans="1:16">
      <c r="A9" s="265" t="s">
        <v>19</v>
      </c>
      <c r="B9" s="48" t="s">
        <v>20</v>
      </c>
      <c r="C9" s="48" t="s">
        <v>19</v>
      </c>
      <c r="D9" s="265" t="s">
        <v>21</v>
      </c>
      <c r="E9" s="48" t="s">
        <v>22</v>
      </c>
      <c r="F9" s="266">
        <v>40</v>
      </c>
      <c r="G9" s="48" t="s">
        <v>23</v>
      </c>
      <c r="H9" s="265" t="s">
        <v>24</v>
      </c>
      <c r="I9" s="265" t="s">
        <v>25</v>
      </c>
      <c r="J9" s="48" t="s">
        <v>28</v>
      </c>
      <c r="K9" s="219">
        <v>800</v>
      </c>
      <c r="L9" s="219">
        <v>800</v>
      </c>
      <c r="M9" s="219">
        <v>800</v>
      </c>
      <c r="N9" s="219">
        <v>800</v>
      </c>
      <c r="O9" s="48" t="s">
        <v>27</v>
      </c>
      <c r="P9" s="105"/>
    </row>
    <row r="10" s="27" customFormat="1" ht="55" customHeight="1" spans="1:16">
      <c r="A10" s="265" t="s">
        <v>29</v>
      </c>
      <c r="B10" s="48" t="s">
        <v>20</v>
      </c>
      <c r="C10" s="48" t="s">
        <v>29</v>
      </c>
      <c r="D10" s="265" t="s">
        <v>30</v>
      </c>
      <c r="E10" s="48" t="s">
        <v>22</v>
      </c>
      <c r="F10" s="266">
        <v>760</v>
      </c>
      <c r="G10" s="48" t="s">
        <v>23</v>
      </c>
      <c r="H10" s="265" t="s">
        <v>31</v>
      </c>
      <c r="I10" s="265" t="s">
        <v>32</v>
      </c>
      <c r="J10" s="48" t="s">
        <v>28</v>
      </c>
      <c r="K10" s="219"/>
      <c r="L10" s="219"/>
      <c r="M10" s="219"/>
      <c r="N10" s="219"/>
      <c r="O10" s="48"/>
      <c r="P10" s="105"/>
    </row>
    <row r="11" s="27" customFormat="1" ht="107" customHeight="1" spans="1:16">
      <c r="A11" s="152" t="s">
        <v>33</v>
      </c>
      <c r="B11" s="48" t="s">
        <v>20</v>
      </c>
      <c r="C11" s="48" t="s">
        <v>33</v>
      </c>
      <c r="D11" s="48" t="s">
        <v>34</v>
      </c>
      <c r="E11" s="48" t="s">
        <v>22</v>
      </c>
      <c r="F11" s="264">
        <v>2000</v>
      </c>
      <c r="G11" s="48" t="s">
        <v>35</v>
      </c>
      <c r="H11" s="48" t="s">
        <v>36</v>
      </c>
      <c r="I11" s="48" t="s">
        <v>25</v>
      </c>
      <c r="J11" s="48" t="s">
        <v>37</v>
      </c>
      <c r="K11" s="290">
        <v>2650</v>
      </c>
      <c r="L11" s="290">
        <f>1000</f>
        <v>1000</v>
      </c>
      <c r="M11" s="290">
        <f>21075112.77/10000</f>
        <v>2107.511277</v>
      </c>
      <c r="N11" s="290">
        <f>1000</f>
        <v>1000</v>
      </c>
      <c r="O11" s="48" t="s">
        <v>27</v>
      </c>
      <c r="P11" s="68" t="s">
        <v>38</v>
      </c>
    </row>
    <row r="12" s="27" customFormat="1" ht="61" customHeight="1" spans="1:16">
      <c r="A12" s="160"/>
      <c r="B12" s="48"/>
      <c r="C12" s="48"/>
      <c r="D12" s="48"/>
      <c r="E12" s="48"/>
      <c r="F12" s="264"/>
      <c r="G12" s="48"/>
      <c r="H12" s="48"/>
      <c r="I12" s="48"/>
      <c r="J12" s="48" t="s">
        <v>39</v>
      </c>
      <c r="K12" s="290">
        <v>2100</v>
      </c>
      <c r="L12" s="290">
        <v>1000</v>
      </c>
      <c r="M12" s="290">
        <v>1417.45</v>
      </c>
      <c r="N12" s="290">
        <v>1000</v>
      </c>
      <c r="O12" s="48" t="s">
        <v>27</v>
      </c>
      <c r="P12" s="68" t="s">
        <v>40</v>
      </c>
    </row>
    <row r="13" s="27" customFormat="1" ht="48" spans="1:16">
      <c r="A13" s="48" t="s">
        <v>33</v>
      </c>
      <c r="B13" s="48" t="s">
        <v>20</v>
      </c>
      <c r="C13" s="48" t="s">
        <v>33</v>
      </c>
      <c r="D13" s="48" t="s">
        <v>34</v>
      </c>
      <c r="E13" s="48" t="s">
        <v>22</v>
      </c>
      <c r="F13" s="264">
        <v>1707</v>
      </c>
      <c r="G13" s="48" t="s">
        <v>35</v>
      </c>
      <c r="H13" s="48" t="s">
        <v>36</v>
      </c>
      <c r="I13" s="48" t="s">
        <v>25</v>
      </c>
      <c r="J13" s="48" t="s">
        <v>41</v>
      </c>
      <c r="K13" s="290">
        <f>11552</f>
        <v>11552</v>
      </c>
      <c r="L13" s="290">
        <v>3757</v>
      </c>
      <c r="M13" s="290">
        <f>64469410.49/10000</f>
        <v>6446.941049</v>
      </c>
      <c r="N13" s="290">
        <v>3757</v>
      </c>
      <c r="O13" s="48" t="s">
        <v>27</v>
      </c>
      <c r="P13" s="109"/>
    </row>
    <row r="14" s="27" customFormat="1" ht="48" spans="1:16">
      <c r="A14" s="48" t="s">
        <v>42</v>
      </c>
      <c r="B14" s="48" t="s">
        <v>20</v>
      </c>
      <c r="C14" s="48" t="s">
        <v>42</v>
      </c>
      <c r="D14" s="48" t="s">
        <v>43</v>
      </c>
      <c r="E14" s="48" t="s">
        <v>22</v>
      </c>
      <c r="F14" s="264">
        <v>2050</v>
      </c>
      <c r="G14" s="48" t="s">
        <v>44</v>
      </c>
      <c r="H14" s="48" t="s">
        <v>45</v>
      </c>
      <c r="I14" s="48" t="s">
        <v>32</v>
      </c>
      <c r="J14" s="48"/>
      <c r="K14" s="290"/>
      <c r="L14" s="290"/>
      <c r="M14" s="290"/>
      <c r="N14" s="290"/>
      <c r="O14" s="48"/>
      <c r="P14" s="109"/>
    </row>
    <row r="15" s="27" customFormat="1" ht="54" customHeight="1" spans="1:16">
      <c r="A15" s="48" t="s">
        <v>42</v>
      </c>
      <c r="B15" s="48" t="s">
        <v>20</v>
      </c>
      <c r="C15" s="48" t="s">
        <v>42</v>
      </c>
      <c r="D15" s="48" t="s">
        <v>43</v>
      </c>
      <c r="E15" s="48" t="s">
        <v>22</v>
      </c>
      <c r="F15" s="264">
        <v>1000</v>
      </c>
      <c r="G15" s="48" t="s">
        <v>44</v>
      </c>
      <c r="H15" s="48" t="s">
        <v>45</v>
      </c>
      <c r="I15" s="48" t="s">
        <v>32</v>
      </c>
      <c r="J15" s="48" t="s">
        <v>46</v>
      </c>
      <c r="K15" s="290">
        <v>2650</v>
      </c>
      <c r="L15" s="290">
        <f>1000</f>
        <v>1000</v>
      </c>
      <c r="M15" s="290">
        <f>21075112.77/10000</f>
        <v>2107.511277</v>
      </c>
      <c r="N15" s="290">
        <f>1000</f>
        <v>1000</v>
      </c>
      <c r="O15" s="48" t="s">
        <v>27</v>
      </c>
      <c r="P15" s="109" t="s">
        <v>47</v>
      </c>
    </row>
    <row r="16" s="27" customFormat="1" ht="48" spans="1:16">
      <c r="A16" s="48" t="s">
        <v>48</v>
      </c>
      <c r="B16" s="48" t="s">
        <v>20</v>
      </c>
      <c r="C16" s="48" t="s">
        <v>48</v>
      </c>
      <c r="D16" s="48" t="s">
        <v>49</v>
      </c>
      <c r="E16" s="48" t="s">
        <v>22</v>
      </c>
      <c r="F16" s="264">
        <v>300</v>
      </c>
      <c r="G16" s="48" t="s">
        <v>50</v>
      </c>
      <c r="H16" s="48" t="s">
        <v>51</v>
      </c>
      <c r="I16" s="48" t="s">
        <v>25</v>
      </c>
      <c r="J16" s="48" t="s">
        <v>52</v>
      </c>
      <c r="K16" s="71">
        <f>750</f>
        <v>750</v>
      </c>
      <c r="L16" s="71">
        <f>300</f>
        <v>300</v>
      </c>
      <c r="M16" s="71">
        <f>3158366/10000</f>
        <v>315.8366</v>
      </c>
      <c r="N16" s="219">
        <f>300</f>
        <v>300</v>
      </c>
      <c r="O16" s="48" t="s">
        <v>27</v>
      </c>
      <c r="P16" s="105"/>
    </row>
    <row r="17" s="27" customFormat="1" ht="48" spans="1:16">
      <c r="A17" s="48" t="s">
        <v>48</v>
      </c>
      <c r="B17" s="48" t="s">
        <v>20</v>
      </c>
      <c r="C17" s="48" t="s">
        <v>48</v>
      </c>
      <c r="D17" s="48" t="s">
        <v>49</v>
      </c>
      <c r="E17" s="48" t="s">
        <v>22</v>
      </c>
      <c r="F17" s="264">
        <v>1500</v>
      </c>
      <c r="G17" s="48" t="s">
        <v>50</v>
      </c>
      <c r="H17" s="48" t="s">
        <v>51</v>
      </c>
      <c r="I17" s="48" t="s">
        <v>25</v>
      </c>
      <c r="J17" s="48" t="s">
        <v>53</v>
      </c>
      <c r="K17" s="71">
        <v>2500</v>
      </c>
      <c r="L17" s="71">
        <v>1500</v>
      </c>
      <c r="M17" s="71">
        <v>2500</v>
      </c>
      <c r="N17" s="219">
        <v>1500</v>
      </c>
      <c r="O17" s="48" t="s">
        <v>27</v>
      </c>
      <c r="P17" s="105"/>
    </row>
    <row r="18" s="27" customFormat="1" ht="143" customHeight="1" spans="1:16">
      <c r="A18" s="48" t="s">
        <v>54</v>
      </c>
      <c r="B18" s="48" t="s">
        <v>20</v>
      </c>
      <c r="C18" s="48" t="s">
        <v>54</v>
      </c>
      <c r="D18" s="48" t="s">
        <v>55</v>
      </c>
      <c r="E18" s="48" t="s">
        <v>22</v>
      </c>
      <c r="F18" s="264">
        <v>690</v>
      </c>
      <c r="G18" s="48" t="s">
        <v>56</v>
      </c>
      <c r="H18" s="48" t="s">
        <v>57</v>
      </c>
      <c r="I18" s="48" t="s">
        <v>32</v>
      </c>
      <c r="J18" s="48" t="s">
        <v>58</v>
      </c>
      <c r="K18" s="264">
        <v>900</v>
      </c>
      <c r="L18" s="71">
        <v>690</v>
      </c>
      <c r="M18" s="71">
        <v>900</v>
      </c>
      <c r="N18" s="219">
        <v>690</v>
      </c>
      <c r="O18" s="48" t="s">
        <v>59</v>
      </c>
      <c r="P18" s="105"/>
    </row>
    <row r="19" s="27" customFormat="1" ht="181" customHeight="1" spans="1:16">
      <c r="A19" s="48" t="s">
        <v>54</v>
      </c>
      <c r="B19" s="48" t="s">
        <v>20</v>
      </c>
      <c r="C19" s="48" t="s">
        <v>54</v>
      </c>
      <c r="D19" s="48" t="s">
        <v>55</v>
      </c>
      <c r="E19" s="48" t="s">
        <v>22</v>
      </c>
      <c r="F19" s="264">
        <v>3000</v>
      </c>
      <c r="G19" s="48" t="s">
        <v>56</v>
      </c>
      <c r="H19" s="48" t="s">
        <v>57</v>
      </c>
      <c r="I19" s="48" t="s">
        <v>32</v>
      </c>
      <c r="J19" s="48" t="s">
        <v>60</v>
      </c>
      <c r="K19" s="71">
        <v>3200</v>
      </c>
      <c r="L19" s="71">
        <v>3000</v>
      </c>
      <c r="M19" s="71">
        <v>3200</v>
      </c>
      <c r="N19" s="219">
        <v>3000</v>
      </c>
      <c r="O19" s="291" t="s">
        <v>27</v>
      </c>
      <c r="P19" s="105"/>
    </row>
    <row r="20" s="27" customFormat="1" ht="107" customHeight="1" spans="1:16">
      <c r="A20" s="48" t="s">
        <v>54</v>
      </c>
      <c r="B20" s="48" t="s">
        <v>20</v>
      </c>
      <c r="C20" s="48" t="s">
        <v>54</v>
      </c>
      <c r="D20" s="48" t="s">
        <v>55</v>
      </c>
      <c r="E20" s="48" t="s">
        <v>22</v>
      </c>
      <c r="F20" s="264">
        <v>460</v>
      </c>
      <c r="G20" s="48" t="s">
        <v>56</v>
      </c>
      <c r="H20" s="48" t="s">
        <v>57</v>
      </c>
      <c r="I20" s="48" t="s">
        <v>32</v>
      </c>
      <c r="J20" s="48" t="s">
        <v>61</v>
      </c>
      <c r="K20" s="71">
        <v>636</v>
      </c>
      <c r="L20" s="71">
        <v>460</v>
      </c>
      <c r="M20" s="71">
        <v>636</v>
      </c>
      <c r="N20" s="219">
        <v>460</v>
      </c>
      <c r="O20" s="291" t="s">
        <v>27</v>
      </c>
      <c r="P20" s="105"/>
    </row>
    <row r="21" s="27" customFormat="1" ht="132" customHeight="1" spans="1:16">
      <c r="A21" s="48" t="s">
        <v>54</v>
      </c>
      <c r="B21" s="48" t="s">
        <v>20</v>
      </c>
      <c r="C21" s="48" t="s">
        <v>54</v>
      </c>
      <c r="D21" s="48" t="s">
        <v>55</v>
      </c>
      <c r="E21" s="48" t="s">
        <v>22</v>
      </c>
      <c r="F21" s="264">
        <v>350</v>
      </c>
      <c r="G21" s="48" t="s">
        <v>56</v>
      </c>
      <c r="H21" s="48" t="s">
        <v>57</v>
      </c>
      <c r="I21" s="48" t="s">
        <v>32</v>
      </c>
      <c r="J21" s="48" t="s">
        <v>62</v>
      </c>
      <c r="K21" s="71">
        <v>500</v>
      </c>
      <c r="L21" s="71">
        <v>350</v>
      </c>
      <c r="M21" s="71">
        <v>500</v>
      </c>
      <c r="N21" s="219">
        <v>350</v>
      </c>
      <c r="O21" s="292" t="s">
        <v>27</v>
      </c>
      <c r="P21" s="105"/>
    </row>
    <row r="22" s="27" customFormat="1" ht="114" customHeight="1" spans="1:16">
      <c r="A22" s="265" t="s">
        <v>54</v>
      </c>
      <c r="B22" s="48" t="s">
        <v>20</v>
      </c>
      <c r="C22" s="48" t="s">
        <v>54</v>
      </c>
      <c r="D22" s="265" t="s">
        <v>55</v>
      </c>
      <c r="E22" s="48" t="s">
        <v>22</v>
      </c>
      <c r="F22" s="266">
        <v>70</v>
      </c>
      <c r="G22" s="265" t="s">
        <v>56</v>
      </c>
      <c r="H22" s="265" t="s">
        <v>57</v>
      </c>
      <c r="I22" s="265" t="s">
        <v>32</v>
      </c>
      <c r="J22" s="48" t="s">
        <v>63</v>
      </c>
      <c r="K22" s="219">
        <v>70</v>
      </c>
      <c r="L22" s="219">
        <v>70</v>
      </c>
      <c r="M22" s="219">
        <v>70</v>
      </c>
      <c r="N22" s="219">
        <v>70</v>
      </c>
      <c r="O22" s="48" t="s">
        <v>27</v>
      </c>
      <c r="P22" s="105"/>
    </row>
    <row r="23" s="27" customFormat="1" ht="69" customHeight="1" spans="1:16">
      <c r="A23" s="265" t="s">
        <v>54</v>
      </c>
      <c r="B23" s="48" t="s">
        <v>20</v>
      </c>
      <c r="C23" s="48" t="s">
        <v>54</v>
      </c>
      <c r="D23" s="265"/>
      <c r="E23" s="48" t="s">
        <v>22</v>
      </c>
      <c r="F23" s="266">
        <v>400</v>
      </c>
      <c r="G23" s="265"/>
      <c r="H23" s="265"/>
      <c r="I23" s="265" t="s">
        <v>32</v>
      </c>
      <c r="J23" s="48" t="s">
        <v>64</v>
      </c>
      <c r="K23" s="219">
        <v>400</v>
      </c>
      <c r="L23" s="219">
        <v>400</v>
      </c>
      <c r="M23" s="219">
        <v>400</v>
      </c>
      <c r="N23" s="219">
        <v>400</v>
      </c>
      <c r="O23" s="48" t="s">
        <v>27</v>
      </c>
      <c r="P23" s="105"/>
    </row>
    <row r="24" s="27" customFormat="1" ht="120" customHeight="1" spans="2:16">
      <c r="B24" s="48" t="s">
        <v>20</v>
      </c>
      <c r="C24" s="48" t="s">
        <v>65</v>
      </c>
      <c r="D24" s="48">
        <v>2271358</v>
      </c>
      <c r="E24" s="48" t="s">
        <v>22</v>
      </c>
      <c r="F24" s="266">
        <v>60</v>
      </c>
      <c r="G24" s="117">
        <v>44741</v>
      </c>
      <c r="H24" s="48">
        <v>2.94</v>
      </c>
      <c r="I24" s="265" t="s">
        <v>32</v>
      </c>
      <c r="J24" s="48" t="s">
        <v>66</v>
      </c>
      <c r="K24" s="219">
        <v>60</v>
      </c>
      <c r="L24" s="219">
        <v>60</v>
      </c>
      <c r="M24" s="219">
        <v>60</v>
      </c>
      <c r="N24" s="219">
        <v>60</v>
      </c>
      <c r="O24" s="48" t="s">
        <v>67</v>
      </c>
      <c r="P24" s="105"/>
    </row>
    <row r="25" s="1" customFormat="1" ht="47" customHeight="1" spans="2:16">
      <c r="B25" s="48" t="s">
        <v>20</v>
      </c>
      <c r="C25" s="48" t="s">
        <v>68</v>
      </c>
      <c r="D25" s="48">
        <v>198691</v>
      </c>
      <c r="E25" s="48" t="s">
        <v>22</v>
      </c>
      <c r="F25" s="267">
        <v>0.03</v>
      </c>
      <c r="G25" s="117">
        <v>45124</v>
      </c>
      <c r="H25" s="48">
        <v>2.73</v>
      </c>
      <c r="I25" s="105" t="s">
        <v>25</v>
      </c>
      <c r="J25" s="48" t="s">
        <v>69</v>
      </c>
      <c r="K25" s="293">
        <v>0.04101</v>
      </c>
      <c r="L25" s="219">
        <v>300</v>
      </c>
      <c r="M25" s="293">
        <v>0.019597</v>
      </c>
      <c r="N25" s="290">
        <v>107.4</v>
      </c>
      <c r="O25" s="294" t="s">
        <v>70</v>
      </c>
      <c r="P25" s="105"/>
    </row>
    <row r="26" s="1" customFormat="1" ht="47" customHeight="1" spans="2:16">
      <c r="B26" s="48" t="s">
        <v>20</v>
      </c>
      <c r="C26" s="48" t="s">
        <v>71</v>
      </c>
      <c r="D26" s="48">
        <v>2305063</v>
      </c>
      <c r="E26" s="48" t="s">
        <v>22</v>
      </c>
      <c r="F26" s="267">
        <v>0.6193</v>
      </c>
      <c r="G26" s="117">
        <v>44943</v>
      </c>
      <c r="H26" s="48">
        <v>2.96</v>
      </c>
      <c r="I26" s="105" t="s">
        <v>25</v>
      </c>
      <c r="J26" s="48" t="s">
        <v>72</v>
      </c>
      <c r="K26" s="293">
        <v>0.0015</v>
      </c>
      <c r="L26" s="219">
        <v>15</v>
      </c>
      <c r="M26" s="293">
        <v>0.00141</v>
      </c>
      <c r="N26" s="290">
        <v>14.1</v>
      </c>
      <c r="O26" s="48" t="s">
        <v>27</v>
      </c>
      <c r="P26" s="105"/>
    </row>
    <row r="27" s="1" customFormat="1" ht="47" customHeight="1" spans="2:16">
      <c r="B27" s="48" t="s">
        <v>20</v>
      </c>
      <c r="C27" s="109" t="s">
        <v>73</v>
      </c>
      <c r="D27" s="48">
        <v>198692</v>
      </c>
      <c r="E27" s="48" t="s">
        <v>22</v>
      </c>
      <c r="F27" s="266">
        <v>7314</v>
      </c>
      <c r="G27" s="117">
        <v>45114</v>
      </c>
      <c r="H27" s="146">
        <v>3.12</v>
      </c>
      <c r="I27" s="295" t="s">
        <v>74</v>
      </c>
      <c r="J27" s="48" t="s">
        <v>75</v>
      </c>
      <c r="K27" s="268">
        <v>2000</v>
      </c>
      <c r="L27" s="268">
        <v>970</v>
      </c>
      <c r="M27" s="219"/>
      <c r="N27" s="296">
        <v>0</v>
      </c>
      <c r="O27" s="292" t="s">
        <v>76</v>
      </c>
      <c r="P27" s="48"/>
    </row>
    <row r="28" s="1" customFormat="1" ht="47" customHeight="1" spans="2:16">
      <c r="B28" s="48" t="s">
        <v>20</v>
      </c>
      <c r="C28" s="109" t="s">
        <v>68</v>
      </c>
      <c r="D28" s="48">
        <v>198691</v>
      </c>
      <c r="E28" s="48" t="s">
        <v>22</v>
      </c>
      <c r="F28" s="266">
        <v>11783</v>
      </c>
      <c r="G28" s="117">
        <v>45114</v>
      </c>
      <c r="H28" s="146">
        <v>2.73</v>
      </c>
      <c r="I28" s="295" t="s">
        <v>25</v>
      </c>
      <c r="J28" s="48" t="s">
        <v>75</v>
      </c>
      <c r="K28" s="268">
        <v>2000</v>
      </c>
      <c r="L28" s="268">
        <v>700</v>
      </c>
      <c r="M28" s="219"/>
      <c r="N28" s="296"/>
      <c r="O28" s="292"/>
      <c r="P28" s="48"/>
    </row>
    <row r="29" s="1" customFormat="1" ht="47" customHeight="1" spans="2:16">
      <c r="B29" s="48" t="s">
        <v>20</v>
      </c>
      <c r="C29" s="109" t="s">
        <v>68</v>
      </c>
      <c r="D29" s="48">
        <v>198691</v>
      </c>
      <c r="E29" s="48" t="s">
        <v>22</v>
      </c>
      <c r="F29" s="266">
        <v>11783</v>
      </c>
      <c r="G29" s="117">
        <v>45114</v>
      </c>
      <c r="H29" s="146">
        <v>2.73</v>
      </c>
      <c r="I29" s="295" t="s">
        <v>25</v>
      </c>
      <c r="J29" s="48" t="s">
        <v>77</v>
      </c>
      <c r="K29" s="268">
        <v>5860</v>
      </c>
      <c r="L29" s="268">
        <v>2500</v>
      </c>
      <c r="M29" s="219"/>
      <c r="N29" s="290">
        <v>2028.225606</v>
      </c>
      <c r="O29" s="292" t="s">
        <v>78</v>
      </c>
      <c r="P29" s="48"/>
    </row>
    <row r="30" s="1" customFormat="1" ht="47" customHeight="1" spans="2:16">
      <c r="B30" s="48" t="s">
        <v>20</v>
      </c>
      <c r="C30" s="109" t="s">
        <v>71</v>
      </c>
      <c r="D30" s="48">
        <v>2305063</v>
      </c>
      <c r="E30" s="48" t="s">
        <v>22</v>
      </c>
      <c r="F30" s="266">
        <v>6193</v>
      </c>
      <c r="G30" s="117">
        <v>44944</v>
      </c>
      <c r="H30" s="146">
        <v>2.96</v>
      </c>
      <c r="I30" s="295" t="s">
        <v>25</v>
      </c>
      <c r="J30" s="48" t="s">
        <v>79</v>
      </c>
      <c r="K30" s="268">
        <v>3614</v>
      </c>
      <c r="L30" s="268">
        <v>300</v>
      </c>
      <c r="M30" s="219"/>
      <c r="N30" s="297">
        <v>800</v>
      </c>
      <c r="O30" s="292" t="s">
        <v>80</v>
      </c>
      <c r="P30" s="48"/>
    </row>
    <row r="31" s="1" customFormat="1" ht="47" customHeight="1" spans="2:16">
      <c r="B31" s="48" t="s">
        <v>20</v>
      </c>
      <c r="C31" s="109" t="s">
        <v>68</v>
      </c>
      <c r="D31" s="48">
        <v>198691</v>
      </c>
      <c r="E31" s="48" t="s">
        <v>22</v>
      </c>
      <c r="F31" s="266">
        <v>11783</v>
      </c>
      <c r="G31" s="117">
        <v>45114</v>
      </c>
      <c r="H31" s="146">
        <v>2.73</v>
      </c>
      <c r="I31" s="295" t="s">
        <v>25</v>
      </c>
      <c r="J31" s="48" t="s">
        <v>79</v>
      </c>
      <c r="K31" s="268">
        <v>3614</v>
      </c>
      <c r="L31" s="268">
        <v>500</v>
      </c>
      <c r="M31" s="219"/>
      <c r="N31" s="297"/>
      <c r="O31" s="292"/>
      <c r="P31" s="48"/>
    </row>
    <row r="32" s="1" customFormat="1" ht="47" customHeight="1" spans="2:16">
      <c r="B32" s="105" t="s">
        <v>20</v>
      </c>
      <c r="C32" s="68" t="s">
        <v>68</v>
      </c>
      <c r="D32" s="105">
        <v>198691</v>
      </c>
      <c r="E32" s="105" t="s">
        <v>22</v>
      </c>
      <c r="F32" s="268">
        <v>3490</v>
      </c>
      <c r="G32" s="117">
        <v>45114</v>
      </c>
      <c r="H32" s="146">
        <v>2.73</v>
      </c>
      <c r="I32" s="295" t="s">
        <v>25</v>
      </c>
      <c r="J32" s="68" t="s">
        <v>81</v>
      </c>
      <c r="K32" s="268">
        <v>3490</v>
      </c>
      <c r="L32" s="268">
        <v>500</v>
      </c>
      <c r="M32" s="219"/>
      <c r="N32" s="268">
        <v>500</v>
      </c>
      <c r="O32" s="68" t="s">
        <v>70</v>
      </c>
      <c r="P32" s="105"/>
    </row>
    <row r="33" s="1" customFormat="1" ht="47" customHeight="1" spans="2:16">
      <c r="B33" s="105" t="s">
        <v>20</v>
      </c>
      <c r="C33" s="249" t="s">
        <v>82</v>
      </c>
      <c r="D33" s="217">
        <v>2371351</v>
      </c>
      <c r="E33" s="217" t="s">
        <v>22</v>
      </c>
      <c r="F33" s="269">
        <v>116300</v>
      </c>
      <c r="G33" s="153">
        <v>47671</v>
      </c>
      <c r="H33" s="141">
        <v>2.89</v>
      </c>
      <c r="I33" s="142" t="s">
        <v>25</v>
      </c>
      <c r="J33" s="298" t="s">
        <v>83</v>
      </c>
      <c r="K33" s="268"/>
      <c r="L33" s="268">
        <v>14175</v>
      </c>
      <c r="M33" s="219"/>
      <c r="N33" s="268">
        <v>14175</v>
      </c>
      <c r="O33" s="68" t="s">
        <v>84</v>
      </c>
      <c r="P33" s="105"/>
    </row>
    <row r="34" s="1" customFormat="1" ht="47" customHeight="1" spans="2:16">
      <c r="B34" s="105" t="s">
        <v>20</v>
      </c>
      <c r="C34" s="249"/>
      <c r="D34" s="270"/>
      <c r="E34" s="270"/>
      <c r="F34" s="271"/>
      <c r="G34" s="155"/>
      <c r="H34" s="272"/>
      <c r="I34" s="299"/>
      <c r="J34" s="298" t="s">
        <v>83</v>
      </c>
      <c r="K34" s="268"/>
      <c r="L34" s="268">
        <v>17644</v>
      </c>
      <c r="M34" s="219"/>
      <c r="N34" s="268">
        <v>17644</v>
      </c>
      <c r="O34" s="68" t="s">
        <v>84</v>
      </c>
      <c r="P34" s="105"/>
    </row>
    <row r="35" s="1" customFormat="1" ht="47" customHeight="1" spans="2:16">
      <c r="B35" s="105" t="s">
        <v>20</v>
      </c>
      <c r="C35" s="249"/>
      <c r="D35" s="273"/>
      <c r="E35" s="273"/>
      <c r="F35" s="274"/>
      <c r="G35" s="275"/>
      <c r="H35" s="276"/>
      <c r="I35" s="300"/>
      <c r="J35" s="298" t="s">
        <v>83</v>
      </c>
      <c r="K35" s="268"/>
      <c r="L35" s="268">
        <v>26996</v>
      </c>
      <c r="M35" s="219"/>
      <c r="N35" s="268">
        <v>26996</v>
      </c>
      <c r="O35" s="68" t="s">
        <v>84</v>
      </c>
      <c r="P35" s="105"/>
    </row>
    <row r="36" s="1" customFormat="1" ht="47" customHeight="1" spans="2:16">
      <c r="B36" s="105" t="s">
        <v>20</v>
      </c>
      <c r="C36" s="277" t="s">
        <v>85</v>
      </c>
      <c r="D36" s="105">
        <v>101942</v>
      </c>
      <c r="E36" s="105" t="s">
        <v>22</v>
      </c>
      <c r="F36" s="268">
        <v>6526</v>
      </c>
      <c r="G36" s="117">
        <v>48767</v>
      </c>
      <c r="H36" s="146">
        <v>3.02</v>
      </c>
      <c r="I36" s="295" t="s">
        <v>32</v>
      </c>
      <c r="J36" s="124" t="s">
        <v>86</v>
      </c>
      <c r="K36" s="268"/>
      <c r="L36" s="268">
        <v>292</v>
      </c>
      <c r="M36" s="219"/>
      <c r="N36" s="268">
        <v>292</v>
      </c>
      <c r="O36" s="68" t="s">
        <v>84</v>
      </c>
      <c r="P36" s="105"/>
    </row>
    <row r="37" s="1" customFormat="1" ht="47" customHeight="1" spans="2:16">
      <c r="B37" s="105" t="s">
        <v>20</v>
      </c>
      <c r="C37" s="277" t="s">
        <v>87</v>
      </c>
      <c r="D37" s="105">
        <v>2305521</v>
      </c>
      <c r="E37" s="105" t="s">
        <v>22</v>
      </c>
      <c r="F37" s="268">
        <v>17089</v>
      </c>
      <c r="G37" s="117">
        <v>48767</v>
      </c>
      <c r="H37" s="146">
        <v>3.71</v>
      </c>
      <c r="I37" s="295" t="s">
        <v>32</v>
      </c>
      <c r="J37" s="124" t="s">
        <v>88</v>
      </c>
      <c r="K37" s="268"/>
      <c r="L37" s="268">
        <v>208</v>
      </c>
      <c r="M37" s="219"/>
      <c r="N37" s="268">
        <v>208</v>
      </c>
      <c r="O37" s="68" t="s">
        <v>84</v>
      </c>
      <c r="P37" s="105"/>
    </row>
    <row r="38" s="1" customFormat="1" ht="24" spans="2:16">
      <c r="B38" s="105" t="s">
        <v>20</v>
      </c>
      <c r="C38" s="278" t="s">
        <v>89</v>
      </c>
      <c r="D38" s="279">
        <v>198928</v>
      </c>
      <c r="E38" s="279" t="s">
        <v>90</v>
      </c>
      <c r="F38" s="105">
        <v>1.315</v>
      </c>
      <c r="G38" s="280">
        <v>45322</v>
      </c>
      <c r="H38" s="105">
        <v>2.57</v>
      </c>
      <c r="I38" s="105" t="s">
        <v>25</v>
      </c>
      <c r="J38" s="68" t="s">
        <v>91</v>
      </c>
      <c r="K38" s="219">
        <v>30000</v>
      </c>
      <c r="L38" s="268">
        <v>4000</v>
      </c>
      <c r="M38" s="105"/>
      <c r="N38" s="268">
        <v>4000</v>
      </c>
      <c r="O38" s="68" t="s">
        <v>70</v>
      </c>
      <c r="P38" s="105"/>
    </row>
    <row r="39" s="1" customFormat="1" ht="24" spans="2:16">
      <c r="B39" s="105" t="s">
        <v>20</v>
      </c>
      <c r="C39" s="176" t="s">
        <v>92</v>
      </c>
      <c r="D39" s="279">
        <v>2405853</v>
      </c>
      <c r="E39" s="279" t="s">
        <v>90</v>
      </c>
      <c r="F39" s="281">
        <v>1.1</v>
      </c>
      <c r="G39" s="280">
        <v>45546</v>
      </c>
      <c r="H39" s="105">
        <v>2.18</v>
      </c>
      <c r="I39" s="105" t="s">
        <v>32</v>
      </c>
      <c r="J39" s="68" t="s">
        <v>81</v>
      </c>
      <c r="K39" s="219">
        <v>3490</v>
      </c>
      <c r="L39" s="268">
        <v>500</v>
      </c>
      <c r="M39" s="105"/>
      <c r="N39" s="268">
        <v>500</v>
      </c>
      <c r="O39" s="68" t="s">
        <v>93</v>
      </c>
      <c r="P39" s="105"/>
    </row>
    <row r="40" s="1" customFormat="1" ht="24" spans="2:16">
      <c r="B40" s="105" t="s">
        <v>20</v>
      </c>
      <c r="C40" s="176"/>
      <c r="D40" s="279"/>
      <c r="E40" s="279"/>
      <c r="F40" s="105"/>
      <c r="G40" s="105"/>
      <c r="H40" s="105"/>
      <c r="I40" s="105"/>
      <c r="J40" s="68" t="s">
        <v>91</v>
      </c>
      <c r="K40" s="219">
        <v>30000</v>
      </c>
      <c r="L40" s="268">
        <v>3000</v>
      </c>
      <c r="M40" s="105"/>
      <c r="N40" s="268">
        <v>3000</v>
      </c>
      <c r="O40" s="68" t="s">
        <v>70</v>
      </c>
      <c r="P40" s="105"/>
    </row>
    <row r="41" s="1" customFormat="1" ht="36" spans="2:16">
      <c r="B41" s="105" t="s">
        <v>20</v>
      </c>
      <c r="C41" s="176" t="s">
        <v>94</v>
      </c>
      <c r="D41" s="282" t="s">
        <v>95</v>
      </c>
      <c r="E41" s="189" t="s">
        <v>96</v>
      </c>
      <c r="F41" s="283">
        <v>0.3402</v>
      </c>
      <c r="G41" s="280">
        <v>45408</v>
      </c>
      <c r="H41" s="105">
        <v>2.35</v>
      </c>
      <c r="I41" s="105" t="s">
        <v>32</v>
      </c>
      <c r="J41" s="68" t="s">
        <v>86</v>
      </c>
      <c r="K41" s="219">
        <v>34020</v>
      </c>
      <c r="L41" s="268">
        <v>1662</v>
      </c>
      <c r="M41" s="105"/>
      <c r="N41" s="268">
        <v>1662</v>
      </c>
      <c r="O41" s="68" t="s">
        <v>84</v>
      </c>
      <c r="P41" s="301"/>
    </row>
    <row r="42" s="1" customFormat="1" ht="41" customHeight="1" spans="2:16">
      <c r="B42" s="105" t="s">
        <v>20</v>
      </c>
      <c r="C42" s="176" t="s">
        <v>97</v>
      </c>
      <c r="D42" s="282" t="s">
        <v>98</v>
      </c>
      <c r="E42" s="189" t="s">
        <v>96</v>
      </c>
      <c r="F42" s="281">
        <v>2.6</v>
      </c>
      <c r="G42" s="280">
        <v>45441</v>
      </c>
      <c r="H42" s="105">
        <v>2.36</v>
      </c>
      <c r="I42" s="105" t="s">
        <v>25</v>
      </c>
      <c r="J42" s="109" t="s">
        <v>99</v>
      </c>
      <c r="K42" s="219">
        <v>2600</v>
      </c>
      <c r="L42" s="268">
        <v>2440</v>
      </c>
      <c r="M42" s="105"/>
      <c r="N42" s="268">
        <v>2440</v>
      </c>
      <c r="O42" s="68" t="s">
        <v>84</v>
      </c>
      <c r="P42" s="105"/>
    </row>
    <row r="43" s="1" customFormat="1" ht="54" customHeight="1" spans="2:16">
      <c r="B43" s="105" t="s">
        <v>20</v>
      </c>
      <c r="C43" s="176"/>
      <c r="D43" s="189"/>
      <c r="E43" s="189"/>
      <c r="F43" s="105"/>
      <c r="G43" s="105"/>
      <c r="H43" s="105"/>
      <c r="I43" s="105"/>
      <c r="J43" s="109" t="s">
        <v>28</v>
      </c>
      <c r="K43" s="219">
        <v>2600</v>
      </c>
      <c r="L43" s="268">
        <v>40</v>
      </c>
      <c r="M43" s="105"/>
      <c r="N43" s="268">
        <v>40</v>
      </c>
      <c r="O43" s="68" t="s">
        <v>84</v>
      </c>
      <c r="P43" s="105"/>
    </row>
    <row r="44" s="1" customFormat="1" ht="36" spans="2:16">
      <c r="B44" s="105" t="s">
        <v>20</v>
      </c>
      <c r="C44" s="176" t="s">
        <v>100</v>
      </c>
      <c r="D44" s="189">
        <v>2405587</v>
      </c>
      <c r="E44" s="189" t="s">
        <v>96</v>
      </c>
      <c r="F44" s="284">
        <v>0.725</v>
      </c>
      <c r="G44" s="280">
        <v>45484</v>
      </c>
      <c r="H44" s="105">
        <v>2.37</v>
      </c>
      <c r="I44" s="105" t="s">
        <v>32</v>
      </c>
      <c r="J44" s="109" t="s">
        <v>86</v>
      </c>
      <c r="K44" s="219">
        <v>7250</v>
      </c>
      <c r="L44" s="268">
        <v>2400</v>
      </c>
      <c r="M44" s="105"/>
      <c r="N44" s="268">
        <v>2400</v>
      </c>
      <c r="O44" s="68" t="s">
        <v>84</v>
      </c>
      <c r="P44" s="105"/>
    </row>
    <row r="45" s="1" customFormat="1" ht="27" customHeight="1" spans="2:16">
      <c r="B45" s="105" t="s">
        <v>20</v>
      </c>
      <c r="C45" s="176" t="s">
        <v>101</v>
      </c>
      <c r="D45" s="189">
        <v>198449</v>
      </c>
      <c r="E45" s="189" t="s">
        <v>96</v>
      </c>
      <c r="F45" s="285">
        <v>1.408</v>
      </c>
      <c r="G45" s="280">
        <v>45366</v>
      </c>
      <c r="H45" s="105">
        <v>2.41</v>
      </c>
      <c r="I45" s="105" t="s">
        <v>32</v>
      </c>
      <c r="J45" s="109" t="s">
        <v>86</v>
      </c>
      <c r="K45" s="219">
        <v>14080</v>
      </c>
      <c r="L45" s="268">
        <v>1800</v>
      </c>
      <c r="M45" s="105"/>
      <c r="N45" s="268">
        <v>1800</v>
      </c>
      <c r="O45" s="68" t="s">
        <v>84</v>
      </c>
      <c r="P45" s="105"/>
    </row>
    <row r="46" s="1" customFormat="1" ht="29" customHeight="1" spans="2:16">
      <c r="B46" s="105" t="s">
        <v>20</v>
      </c>
      <c r="C46" s="176"/>
      <c r="D46" s="189"/>
      <c r="E46" s="189"/>
      <c r="F46" s="285"/>
      <c r="G46" s="105"/>
      <c r="H46" s="105"/>
      <c r="I46" s="105"/>
      <c r="J46" s="109" t="s">
        <v>102</v>
      </c>
      <c r="K46" s="219">
        <v>14080</v>
      </c>
      <c r="L46" s="268">
        <v>300</v>
      </c>
      <c r="M46" s="105"/>
      <c r="N46" s="268">
        <v>300</v>
      </c>
      <c r="O46" s="68" t="s">
        <v>84</v>
      </c>
      <c r="P46" s="105"/>
    </row>
    <row r="47" s="1" customFormat="1" ht="24" customHeight="1" spans="2:16">
      <c r="B47" s="105" t="s">
        <v>20</v>
      </c>
      <c r="C47" s="176"/>
      <c r="D47" s="189"/>
      <c r="E47" s="189"/>
      <c r="F47" s="285"/>
      <c r="G47" s="105"/>
      <c r="H47" s="105"/>
      <c r="I47" s="105"/>
      <c r="J47" s="109"/>
      <c r="K47" s="219">
        <v>14080</v>
      </c>
      <c r="L47" s="268">
        <v>1530</v>
      </c>
      <c r="M47" s="105"/>
      <c r="N47" s="268">
        <v>1530</v>
      </c>
      <c r="O47" s="68" t="s">
        <v>84</v>
      </c>
      <c r="P47" s="105"/>
    </row>
    <row r="48" s="1" customFormat="1" ht="36" spans="2:16">
      <c r="B48" s="105" t="s">
        <v>20</v>
      </c>
      <c r="C48" s="176" t="s">
        <v>103</v>
      </c>
      <c r="D48" s="189">
        <v>231927</v>
      </c>
      <c r="E48" s="189" t="s">
        <v>96</v>
      </c>
      <c r="F48" s="284">
        <v>1.003</v>
      </c>
      <c r="G48" s="280">
        <v>45520</v>
      </c>
      <c r="H48" s="105">
        <v>2.32</v>
      </c>
      <c r="I48" s="105" t="s">
        <v>32</v>
      </c>
      <c r="J48" s="109" t="s">
        <v>86</v>
      </c>
      <c r="K48" s="219">
        <v>10300</v>
      </c>
      <c r="L48" s="268">
        <v>3580</v>
      </c>
      <c r="M48" s="105"/>
      <c r="N48" s="268">
        <v>3580</v>
      </c>
      <c r="O48" s="68" t="s">
        <v>84</v>
      </c>
      <c r="P48" s="105"/>
    </row>
    <row r="49" s="1" customFormat="1" ht="24" spans="2:16">
      <c r="B49" s="176" t="s">
        <v>20</v>
      </c>
      <c r="C49" s="176" t="s">
        <v>104</v>
      </c>
      <c r="D49" s="176">
        <v>199046</v>
      </c>
      <c r="E49" s="178" t="s">
        <v>96</v>
      </c>
      <c r="F49" s="286">
        <v>40000</v>
      </c>
      <c r="G49" s="287">
        <v>45596</v>
      </c>
      <c r="H49" s="144">
        <v>2.21</v>
      </c>
      <c r="I49" s="176" t="s">
        <v>32</v>
      </c>
      <c r="J49" s="68" t="s">
        <v>105</v>
      </c>
      <c r="K49" s="219">
        <v>40000</v>
      </c>
      <c r="L49" s="268">
        <v>500</v>
      </c>
      <c r="M49" s="219">
        <v>500</v>
      </c>
      <c r="N49" s="268">
        <v>500</v>
      </c>
      <c r="O49" s="68" t="s">
        <v>84</v>
      </c>
      <c r="P49" s="105"/>
    </row>
    <row r="50" s="1" customFormat="1" ht="24" spans="2:16">
      <c r="B50" s="105" t="s">
        <v>20</v>
      </c>
      <c r="C50" s="176"/>
      <c r="D50" s="176"/>
      <c r="E50" s="178"/>
      <c r="F50" s="286"/>
      <c r="G50" s="186">
        <v>45596</v>
      </c>
      <c r="H50" s="179">
        <v>2.21</v>
      </c>
      <c r="I50" s="144" t="s">
        <v>32</v>
      </c>
      <c r="J50" s="109" t="s">
        <v>106</v>
      </c>
      <c r="K50" s="219"/>
      <c r="L50" s="219">
        <v>4500</v>
      </c>
      <c r="M50" s="219">
        <v>4500</v>
      </c>
      <c r="N50" s="219">
        <v>4500</v>
      </c>
      <c r="O50" s="68" t="s">
        <v>84</v>
      </c>
      <c r="P50" s="105"/>
    </row>
    <row r="51" s="1" customFormat="1" ht="24" spans="2:16">
      <c r="B51" s="105"/>
      <c r="C51" s="176"/>
      <c r="D51" s="176"/>
      <c r="E51" s="178"/>
      <c r="F51" s="286"/>
      <c r="G51" s="186"/>
      <c r="H51" s="179"/>
      <c r="I51" s="144"/>
      <c r="J51" s="109" t="s">
        <v>107</v>
      </c>
      <c r="K51" s="219"/>
      <c r="L51" s="219">
        <v>4000</v>
      </c>
      <c r="M51" s="219">
        <v>4000</v>
      </c>
      <c r="N51" s="219">
        <v>4000</v>
      </c>
      <c r="O51" s="68" t="s">
        <v>84</v>
      </c>
      <c r="P51" s="105"/>
    </row>
    <row r="52" s="1" customFormat="1" ht="24" spans="2:16">
      <c r="B52" s="105"/>
      <c r="C52" s="176"/>
      <c r="D52" s="176"/>
      <c r="E52" s="178"/>
      <c r="F52" s="286"/>
      <c r="G52" s="186"/>
      <c r="H52" s="179"/>
      <c r="I52" s="144"/>
      <c r="J52" s="109" t="s">
        <v>108</v>
      </c>
      <c r="K52" s="219"/>
      <c r="L52" s="219">
        <v>5500</v>
      </c>
      <c r="M52" s="219">
        <v>5500</v>
      </c>
      <c r="N52" s="219">
        <v>5500</v>
      </c>
      <c r="O52" s="68" t="s">
        <v>84</v>
      </c>
      <c r="P52" s="105"/>
    </row>
    <row r="53" s="256" customFormat="1" ht="22.5" spans="1:15">
      <c r="A53" s="256" t="s">
        <v>109</v>
      </c>
      <c r="C53" s="288"/>
      <c r="J53" s="288"/>
      <c r="O53" s="288"/>
    </row>
  </sheetData>
  <autoFilter ref="A7:P53">
    <extLst/>
  </autoFilter>
  <mergeCells count="79">
    <mergeCell ref="B1:C1"/>
    <mergeCell ref="B2:P2"/>
    <mergeCell ref="B4:I4"/>
    <mergeCell ref="K4:L4"/>
    <mergeCell ref="M4:N4"/>
    <mergeCell ref="A53:XFD53"/>
    <mergeCell ref="A11:A12"/>
    <mergeCell ref="B11:B12"/>
    <mergeCell ref="B50:B52"/>
    <mergeCell ref="C11:C12"/>
    <mergeCell ref="C33:C35"/>
    <mergeCell ref="C39:C40"/>
    <mergeCell ref="C42:C43"/>
    <mergeCell ref="C45:C47"/>
    <mergeCell ref="C49:C52"/>
    <mergeCell ref="D11:D12"/>
    <mergeCell ref="D22:D23"/>
    <mergeCell ref="D33:D35"/>
    <mergeCell ref="D39:D40"/>
    <mergeCell ref="D42:D43"/>
    <mergeCell ref="D45:D47"/>
    <mergeCell ref="D49:D52"/>
    <mergeCell ref="E11:E12"/>
    <mergeCell ref="E33:E35"/>
    <mergeCell ref="E39:E40"/>
    <mergeCell ref="E42:E43"/>
    <mergeCell ref="E45:E47"/>
    <mergeCell ref="E49:E52"/>
    <mergeCell ref="F11:F12"/>
    <mergeCell ref="F33:F35"/>
    <mergeCell ref="F39:F40"/>
    <mergeCell ref="F42:F43"/>
    <mergeCell ref="F45:F47"/>
    <mergeCell ref="F49:F52"/>
    <mergeCell ref="G11:G12"/>
    <mergeCell ref="G22:G23"/>
    <mergeCell ref="G33:G35"/>
    <mergeCell ref="G39:G40"/>
    <mergeCell ref="G42:G43"/>
    <mergeCell ref="G45:G47"/>
    <mergeCell ref="G50:G52"/>
    <mergeCell ref="H11:H12"/>
    <mergeCell ref="H22:H23"/>
    <mergeCell ref="H33:H35"/>
    <mergeCell ref="H39:H40"/>
    <mergeCell ref="H42:H43"/>
    <mergeCell ref="H45:H47"/>
    <mergeCell ref="H50:H52"/>
    <mergeCell ref="I11:I12"/>
    <mergeCell ref="I33:I35"/>
    <mergeCell ref="I39:I40"/>
    <mergeCell ref="I42:I43"/>
    <mergeCell ref="I45:I47"/>
    <mergeCell ref="I50:I52"/>
    <mergeCell ref="J4:J5"/>
    <mergeCell ref="J13:J14"/>
    <mergeCell ref="K9:K10"/>
    <mergeCell ref="K13:K14"/>
    <mergeCell ref="K49:K52"/>
    <mergeCell ref="L9:L10"/>
    <mergeCell ref="L13:L14"/>
    <mergeCell ref="M9:M10"/>
    <mergeCell ref="M13:M14"/>
    <mergeCell ref="M27:M28"/>
    <mergeCell ref="M30:M31"/>
    <mergeCell ref="N9:N10"/>
    <mergeCell ref="N13:N14"/>
    <mergeCell ref="N27:N28"/>
    <mergeCell ref="N30:N31"/>
    <mergeCell ref="O4:O5"/>
    <mergeCell ref="O9:O10"/>
    <mergeCell ref="O13:O14"/>
    <mergeCell ref="O27:O28"/>
    <mergeCell ref="O30:O31"/>
    <mergeCell ref="P4:P5"/>
    <mergeCell ref="P9:P10"/>
    <mergeCell ref="P13:P14"/>
    <mergeCell ref="P27:P28"/>
    <mergeCell ref="P30:P31"/>
  </mergeCells>
  <printOptions horizontalCentered="1"/>
  <pageMargins left="0.393055555555556" right="0.393055555555556" top="0.393055555555556" bottom="0.393055555555556" header="0" footer="0"/>
  <pageSetup paperSize="9" scale="69" fitToHeight="0" orientation="landscape" horizontalDpi="600"/>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8"/>
  <sheetViews>
    <sheetView workbookViewId="0">
      <pane ySplit="5" topLeftCell="A6" activePane="bottomLeft" state="frozen"/>
      <selection/>
      <selection pane="bottomLeft" activeCell="F10" sqref="F10"/>
    </sheetView>
  </sheetViews>
  <sheetFormatPr defaultColWidth="10" defaultRowHeight="13.5"/>
  <cols>
    <col min="1" max="1" width="9" style="232" hidden="1"/>
    <col min="2" max="2" width="13.25" style="232" customWidth="1"/>
    <col min="3" max="3" width="73.75" style="232" customWidth="1"/>
    <col min="4" max="4" width="32" style="232" customWidth="1"/>
    <col min="5" max="5" width="30.25" style="232" customWidth="1"/>
    <col min="6" max="6" width="32.25" style="1" customWidth="1"/>
    <col min="7" max="7" width="0.125" style="232" customWidth="1"/>
    <col min="8" max="8" width="9.76666666666667" style="232" customWidth="1"/>
    <col min="9" max="16384" width="10" style="232"/>
  </cols>
  <sheetData>
    <row r="1" ht="39" customHeight="1" spans="1:14">
      <c r="A1" s="233"/>
      <c r="B1" s="234" t="s">
        <v>110</v>
      </c>
      <c r="C1" s="234"/>
      <c r="D1" s="234"/>
      <c r="E1" s="234"/>
      <c r="F1" s="235"/>
      <c r="G1" s="234"/>
      <c r="H1" s="234"/>
      <c r="I1" s="234"/>
      <c r="J1" s="234"/>
      <c r="K1" s="234"/>
      <c r="L1" s="234"/>
      <c r="M1" s="234"/>
      <c r="N1" s="234"/>
    </row>
    <row r="2" ht="19" customHeight="1" spans="1:6">
      <c r="A2" s="233">
        <v>0</v>
      </c>
      <c r="B2" s="233" t="s">
        <v>111</v>
      </c>
      <c r="C2" s="233"/>
      <c r="D2" s="233"/>
      <c r="E2" s="233"/>
      <c r="F2" s="236"/>
    </row>
    <row r="3" ht="14" customHeight="1" spans="1:6">
      <c r="A3" s="233">
        <v>0</v>
      </c>
      <c r="F3" s="5" t="s">
        <v>2</v>
      </c>
    </row>
    <row r="4" ht="27" customHeight="1" spans="1:6">
      <c r="A4" s="233">
        <v>0</v>
      </c>
      <c r="B4" s="237" t="s">
        <v>112</v>
      </c>
      <c r="C4" s="237" t="s">
        <v>113</v>
      </c>
      <c r="D4" s="237"/>
      <c r="E4" s="237" t="s">
        <v>114</v>
      </c>
      <c r="F4" s="6"/>
    </row>
    <row r="5" ht="26" customHeight="1" spans="1:6">
      <c r="A5" s="233">
        <v>0</v>
      </c>
      <c r="B5" s="237"/>
      <c r="C5" s="237" t="s">
        <v>10</v>
      </c>
      <c r="D5" s="237" t="s">
        <v>115</v>
      </c>
      <c r="E5" s="237" t="s">
        <v>116</v>
      </c>
      <c r="F5" s="8" t="s">
        <v>115</v>
      </c>
    </row>
    <row r="6" ht="20" customHeight="1" spans="1:6">
      <c r="A6" s="233">
        <v>0</v>
      </c>
      <c r="B6" s="237" t="s">
        <v>18</v>
      </c>
      <c r="C6" s="237"/>
      <c r="D6" s="8">
        <f>SUM(D7:D48)</f>
        <v>120159</v>
      </c>
      <c r="E6" s="237"/>
      <c r="F6" s="8">
        <f>SUM(F7:F48)</f>
        <v>120159</v>
      </c>
    </row>
    <row r="7" ht="40.5" spans="1:7">
      <c r="A7" s="233" t="s">
        <v>117</v>
      </c>
      <c r="B7" s="237">
        <v>1</v>
      </c>
      <c r="C7" s="238" t="s">
        <v>19</v>
      </c>
      <c r="D7" s="11">
        <v>4920</v>
      </c>
      <c r="E7" s="12" t="s">
        <v>118</v>
      </c>
      <c r="F7" s="239"/>
      <c r="G7" s="233" t="s">
        <v>119</v>
      </c>
    </row>
    <row r="8" ht="40.5" spans="1:7">
      <c r="A8" s="233" t="s">
        <v>117</v>
      </c>
      <c r="B8" s="237">
        <v>2</v>
      </c>
      <c r="C8" s="10" t="s">
        <v>19</v>
      </c>
      <c r="D8" s="11">
        <v>40</v>
      </c>
      <c r="E8" s="12" t="s">
        <v>120</v>
      </c>
      <c r="F8" s="8">
        <v>1270</v>
      </c>
      <c r="G8" s="233" t="s">
        <v>121</v>
      </c>
    </row>
    <row r="9" ht="40.5" spans="1:7">
      <c r="A9" s="233" t="s">
        <v>117</v>
      </c>
      <c r="B9" s="237">
        <v>3</v>
      </c>
      <c r="C9" s="10" t="s">
        <v>29</v>
      </c>
      <c r="D9" s="8">
        <v>760</v>
      </c>
      <c r="E9" s="12" t="s">
        <v>122</v>
      </c>
      <c r="F9" s="8">
        <v>2800</v>
      </c>
      <c r="G9" s="233" t="s">
        <v>123</v>
      </c>
    </row>
    <row r="10" ht="40.5" spans="1:7">
      <c r="A10" s="233" t="s">
        <v>117</v>
      </c>
      <c r="B10" s="240">
        <v>4</v>
      </c>
      <c r="C10" s="241" t="s">
        <v>33</v>
      </c>
      <c r="D10" s="8">
        <f>1000</f>
        <v>1000</v>
      </c>
      <c r="E10" s="12" t="s">
        <v>124</v>
      </c>
      <c r="F10" s="8"/>
      <c r="G10" s="233" t="s">
        <v>125</v>
      </c>
    </row>
    <row r="11" ht="40.5" spans="1:7">
      <c r="A11" s="233" t="s">
        <v>117</v>
      </c>
      <c r="B11" s="242"/>
      <c r="C11" s="238"/>
      <c r="D11" s="8">
        <v>1000</v>
      </c>
      <c r="E11" s="12" t="s">
        <v>126</v>
      </c>
      <c r="F11" s="8">
        <v>3000</v>
      </c>
      <c r="G11" s="233" t="s">
        <v>127</v>
      </c>
    </row>
    <row r="12" ht="40.5" spans="1:7">
      <c r="A12" s="233" t="s">
        <v>117</v>
      </c>
      <c r="B12" s="237">
        <v>5</v>
      </c>
      <c r="C12" s="10" t="s">
        <v>33</v>
      </c>
      <c r="D12" s="8">
        <v>1707</v>
      </c>
      <c r="E12" s="12" t="s">
        <v>128</v>
      </c>
      <c r="F12" s="8">
        <v>10742</v>
      </c>
      <c r="G12" s="233" t="s">
        <v>129</v>
      </c>
    </row>
    <row r="13" ht="40.5" spans="1:7">
      <c r="A13" s="233" t="s">
        <v>117</v>
      </c>
      <c r="B13" s="237">
        <v>6</v>
      </c>
      <c r="C13" s="10" t="s">
        <v>42</v>
      </c>
      <c r="D13" s="8">
        <v>2050</v>
      </c>
      <c r="E13" s="12" t="s">
        <v>130</v>
      </c>
      <c r="F13" s="8">
        <v>9028</v>
      </c>
      <c r="G13" s="233" t="s">
        <v>131</v>
      </c>
    </row>
    <row r="14" ht="30" customHeight="1" spans="2:6">
      <c r="B14" s="237">
        <v>7</v>
      </c>
      <c r="C14" s="10" t="s">
        <v>42</v>
      </c>
      <c r="D14" s="8">
        <v>1000</v>
      </c>
      <c r="E14" s="12" t="s">
        <v>132</v>
      </c>
      <c r="F14" s="8">
        <v>1000</v>
      </c>
    </row>
    <row r="15" ht="30" customHeight="1" spans="2:6">
      <c r="B15" s="237">
        <v>8</v>
      </c>
      <c r="C15" s="241" t="s">
        <v>48</v>
      </c>
      <c r="D15" s="243">
        <v>300</v>
      </c>
      <c r="E15" s="13" t="s">
        <v>133</v>
      </c>
      <c r="F15" s="243">
        <v>92319</v>
      </c>
    </row>
    <row r="16" ht="35" customHeight="1" spans="2:6">
      <c r="B16" s="237">
        <v>9</v>
      </c>
      <c r="C16" s="10" t="s">
        <v>48</v>
      </c>
      <c r="D16" s="8">
        <v>1500</v>
      </c>
      <c r="E16" s="244"/>
      <c r="F16" s="8"/>
    </row>
    <row r="17" ht="35" customHeight="1" spans="2:6">
      <c r="B17" s="237">
        <v>10</v>
      </c>
      <c r="C17" s="10" t="s">
        <v>54</v>
      </c>
      <c r="D17" s="8">
        <v>70</v>
      </c>
      <c r="E17" s="244"/>
      <c r="F17" s="8"/>
    </row>
    <row r="18" ht="35" customHeight="1" spans="2:6">
      <c r="B18" s="237">
        <v>11</v>
      </c>
      <c r="C18" s="10" t="s">
        <v>54</v>
      </c>
      <c r="D18" s="8">
        <v>400</v>
      </c>
      <c r="E18" s="244"/>
      <c r="F18" s="8"/>
    </row>
    <row r="19" ht="35" customHeight="1" spans="2:6">
      <c r="B19" s="237">
        <v>12</v>
      </c>
      <c r="C19" s="10" t="s">
        <v>54</v>
      </c>
      <c r="D19" s="8">
        <v>690</v>
      </c>
      <c r="E19" s="244"/>
      <c r="F19" s="8"/>
    </row>
    <row r="20" ht="35" customHeight="1" spans="2:6">
      <c r="B20" s="237">
        <v>13</v>
      </c>
      <c r="C20" s="10" t="s">
        <v>54</v>
      </c>
      <c r="D20" s="8">
        <v>3000</v>
      </c>
      <c r="E20" s="244"/>
      <c r="F20" s="8"/>
    </row>
    <row r="21" ht="35" customHeight="1" spans="2:6">
      <c r="B21" s="237">
        <v>14</v>
      </c>
      <c r="C21" s="10" t="s">
        <v>54</v>
      </c>
      <c r="D21" s="8">
        <v>460</v>
      </c>
      <c r="E21" s="244"/>
      <c r="F21" s="8"/>
    </row>
    <row r="22" ht="35" customHeight="1" spans="2:6">
      <c r="B22" s="237">
        <v>15</v>
      </c>
      <c r="C22" s="10" t="s">
        <v>54</v>
      </c>
      <c r="D22" s="8">
        <v>350</v>
      </c>
      <c r="E22" s="244"/>
      <c r="F22" s="8"/>
    </row>
    <row r="23" ht="35" customHeight="1" spans="2:6">
      <c r="B23" s="237">
        <v>16</v>
      </c>
      <c r="C23" s="10" t="s">
        <v>65</v>
      </c>
      <c r="D23" s="8">
        <v>60</v>
      </c>
      <c r="E23" s="244"/>
      <c r="F23" s="8"/>
    </row>
    <row r="24" ht="35" customHeight="1" spans="2:6">
      <c r="B24" s="237">
        <v>17</v>
      </c>
      <c r="C24" s="10" t="s">
        <v>68</v>
      </c>
      <c r="D24" s="245">
        <v>2500</v>
      </c>
      <c r="E24" s="244"/>
      <c r="F24" s="246"/>
    </row>
    <row r="25" ht="35" customHeight="1" spans="2:6">
      <c r="B25" s="237">
        <v>18</v>
      </c>
      <c r="C25" s="10" t="s">
        <v>71</v>
      </c>
      <c r="D25" s="245">
        <v>15</v>
      </c>
      <c r="E25" s="244"/>
      <c r="F25" s="247"/>
    </row>
    <row r="26" ht="35" customHeight="1" spans="2:6">
      <c r="B26" s="237">
        <v>19</v>
      </c>
      <c r="C26" s="6" t="s">
        <v>73</v>
      </c>
      <c r="D26" s="248">
        <v>970</v>
      </c>
      <c r="E26" s="244"/>
      <c r="F26" s="248"/>
    </row>
    <row r="27" ht="35" customHeight="1" spans="2:6">
      <c r="B27" s="237">
        <v>20</v>
      </c>
      <c r="C27" s="6" t="s">
        <v>68</v>
      </c>
      <c r="D27" s="248">
        <v>300</v>
      </c>
      <c r="E27" s="244"/>
      <c r="F27" s="248"/>
    </row>
    <row r="28" ht="35" customHeight="1" spans="2:6">
      <c r="B28" s="237">
        <v>21</v>
      </c>
      <c r="C28" s="6" t="s">
        <v>68</v>
      </c>
      <c r="D28" s="248">
        <v>700</v>
      </c>
      <c r="E28" s="244"/>
      <c r="F28" s="248"/>
    </row>
    <row r="29" ht="35" customHeight="1" spans="2:6">
      <c r="B29" s="237">
        <v>22</v>
      </c>
      <c r="C29" s="6" t="s">
        <v>71</v>
      </c>
      <c r="D29" s="248">
        <v>300</v>
      </c>
      <c r="E29" s="244"/>
      <c r="F29" s="248"/>
    </row>
    <row r="30" ht="35" customHeight="1" spans="2:6">
      <c r="B30" s="237">
        <v>23</v>
      </c>
      <c r="C30" s="6" t="s">
        <v>68</v>
      </c>
      <c r="D30" s="248">
        <v>500</v>
      </c>
      <c r="E30" s="244"/>
      <c r="F30" s="248"/>
    </row>
    <row r="31" s="232" customFormat="1" ht="35" customHeight="1" spans="2:6">
      <c r="B31" s="237">
        <v>24</v>
      </c>
      <c r="C31" s="6" t="s">
        <v>68</v>
      </c>
      <c r="D31" s="248">
        <v>500</v>
      </c>
      <c r="E31" s="244"/>
      <c r="F31" s="248"/>
    </row>
    <row r="32" s="232" customFormat="1" ht="35" customHeight="1" spans="2:6">
      <c r="B32" s="237">
        <v>25</v>
      </c>
      <c r="C32" s="249" t="s">
        <v>134</v>
      </c>
      <c r="D32" s="248">
        <v>58815</v>
      </c>
      <c r="E32" s="244"/>
      <c r="F32" s="250"/>
    </row>
    <row r="33" s="232" customFormat="1" ht="35" customHeight="1" spans="2:6">
      <c r="B33" s="237">
        <v>26</v>
      </c>
      <c r="C33" s="249"/>
      <c r="D33" s="248"/>
      <c r="E33" s="244"/>
      <c r="F33" s="251"/>
    </row>
    <row r="34" s="232" customFormat="1" ht="35" customHeight="1" spans="2:6">
      <c r="B34" s="237">
        <v>27</v>
      </c>
      <c r="C34" s="249"/>
      <c r="D34" s="248"/>
      <c r="E34" s="244"/>
      <c r="F34" s="252"/>
    </row>
    <row r="35" s="232" customFormat="1" ht="35" customHeight="1" spans="2:6">
      <c r="B35" s="237">
        <v>28</v>
      </c>
      <c r="C35" s="253" t="s">
        <v>85</v>
      </c>
      <c r="D35" s="248">
        <v>292</v>
      </c>
      <c r="E35" s="244"/>
      <c r="F35" s="248"/>
    </row>
    <row r="36" s="232" customFormat="1" ht="35" customHeight="1" spans="2:6">
      <c r="B36" s="237">
        <v>29</v>
      </c>
      <c r="C36" s="253" t="s">
        <v>87</v>
      </c>
      <c r="D36" s="248">
        <v>208</v>
      </c>
      <c r="E36" s="244"/>
      <c r="F36" s="248"/>
    </row>
    <row r="37" s="1" customFormat="1" ht="31" customHeight="1" spans="2:6">
      <c r="B37" s="237">
        <v>30</v>
      </c>
      <c r="C37" s="254" t="s">
        <v>89</v>
      </c>
      <c r="D37" s="248">
        <v>4000</v>
      </c>
      <c r="E37" s="255"/>
      <c r="F37" s="248"/>
    </row>
    <row r="38" s="1" customFormat="1" ht="31" customHeight="1" spans="2:6">
      <c r="B38" s="237">
        <v>31</v>
      </c>
      <c r="C38" s="249" t="s">
        <v>92</v>
      </c>
      <c r="D38" s="248">
        <v>500</v>
      </c>
      <c r="E38" s="255"/>
      <c r="F38" s="248"/>
    </row>
    <row r="39" s="1" customFormat="1" ht="31" customHeight="1" spans="2:6">
      <c r="B39" s="237">
        <v>32</v>
      </c>
      <c r="C39" s="249"/>
      <c r="D39" s="248">
        <v>3000</v>
      </c>
      <c r="E39" s="255"/>
      <c r="F39" s="248"/>
    </row>
    <row r="40" s="1" customFormat="1" ht="31" customHeight="1" spans="2:6">
      <c r="B40" s="237">
        <v>33</v>
      </c>
      <c r="C40" s="249" t="s">
        <v>94</v>
      </c>
      <c r="D40" s="248">
        <v>1662</v>
      </c>
      <c r="E40" s="255"/>
      <c r="F40" s="248"/>
    </row>
    <row r="41" s="1" customFormat="1" ht="31" customHeight="1" spans="2:6">
      <c r="B41" s="237">
        <v>34</v>
      </c>
      <c r="C41" s="249" t="s">
        <v>97</v>
      </c>
      <c r="D41" s="248">
        <v>2440</v>
      </c>
      <c r="E41" s="255"/>
      <c r="F41" s="248"/>
    </row>
    <row r="42" s="1" customFormat="1" ht="31" customHeight="1" spans="2:6">
      <c r="B42" s="237">
        <v>35</v>
      </c>
      <c r="C42" s="249"/>
      <c r="D42" s="248">
        <v>40</v>
      </c>
      <c r="E42" s="255"/>
      <c r="F42" s="248"/>
    </row>
    <row r="43" s="1" customFormat="1" ht="31" customHeight="1" spans="2:6">
      <c r="B43" s="237">
        <v>36</v>
      </c>
      <c r="C43" s="249" t="s">
        <v>100</v>
      </c>
      <c r="D43" s="248">
        <v>2400</v>
      </c>
      <c r="E43" s="255"/>
      <c r="F43" s="248"/>
    </row>
    <row r="44" s="1" customFormat="1" ht="31" customHeight="1" spans="2:6">
      <c r="B44" s="237">
        <v>37</v>
      </c>
      <c r="C44" s="249" t="s">
        <v>101</v>
      </c>
      <c r="D44" s="248">
        <v>1800</v>
      </c>
      <c r="E44" s="255"/>
      <c r="F44" s="248"/>
    </row>
    <row r="45" s="1" customFormat="1" ht="31" customHeight="1" spans="2:6">
      <c r="B45" s="237">
        <v>38</v>
      </c>
      <c r="C45" s="249"/>
      <c r="D45" s="248">
        <v>300</v>
      </c>
      <c r="E45" s="255"/>
      <c r="F45" s="248"/>
    </row>
    <row r="46" s="1" customFormat="1" ht="31" customHeight="1" spans="2:6">
      <c r="B46" s="237">
        <v>39</v>
      </c>
      <c r="C46" s="249"/>
      <c r="D46" s="248">
        <v>1530</v>
      </c>
      <c r="E46" s="255"/>
      <c r="F46" s="248"/>
    </row>
    <row r="47" s="1" customFormat="1" ht="31" customHeight="1" spans="2:6">
      <c r="B47" s="237">
        <v>40</v>
      </c>
      <c r="C47" s="249" t="s">
        <v>103</v>
      </c>
      <c r="D47" s="248">
        <v>3580</v>
      </c>
      <c r="E47" s="255"/>
      <c r="F47" s="248"/>
    </row>
    <row r="48" s="1" customFormat="1" ht="31" customHeight="1" spans="2:6">
      <c r="B48" s="237">
        <v>41</v>
      </c>
      <c r="C48" s="249" t="s">
        <v>104</v>
      </c>
      <c r="D48" s="248">
        <v>14500</v>
      </c>
      <c r="E48" s="255"/>
      <c r="F48" s="248"/>
    </row>
  </sheetData>
  <mergeCells count="12">
    <mergeCell ref="B2:F2"/>
    <mergeCell ref="C4:D4"/>
    <mergeCell ref="E4:F4"/>
    <mergeCell ref="B4:B5"/>
    <mergeCell ref="B10:B11"/>
    <mergeCell ref="C10:C11"/>
    <mergeCell ref="C32:C34"/>
    <mergeCell ref="C38:C39"/>
    <mergeCell ref="C41:C42"/>
    <mergeCell ref="C44:C46"/>
    <mergeCell ref="D32:D34"/>
    <mergeCell ref="F32:F34"/>
  </mergeCells>
  <pageMargins left="0.751388888888889" right="0.751388888888889" top="0.267361111111111" bottom="0.267361111111111" header="0" footer="0"/>
  <pageSetup paperSize="9" scale="64" fitToHeight="0" orientation="landscape" horizontalDpi="600"/>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T139"/>
  <sheetViews>
    <sheetView zoomScale="85" zoomScaleNormal="85" workbookViewId="0">
      <pane xSplit="2" ySplit="5" topLeftCell="F6" activePane="bottomRight" state="frozen"/>
      <selection/>
      <selection pane="topRight"/>
      <selection pane="bottomLeft"/>
      <selection pane="bottomRight" activeCell="K82" sqref="K82"/>
    </sheetView>
  </sheetViews>
  <sheetFormatPr defaultColWidth="58.375" defaultRowHeight="12"/>
  <cols>
    <col min="1" max="1" width="58.375" style="28" hidden="1" customWidth="1"/>
    <col min="2" max="2" width="37.375" style="29" customWidth="1"/>
    <col min="3" max="3" width="15.5" style="27" customWidth="1"/>
    <col min="4" max="4" width="17.75" style="27" customWidth="1"/>
    <col min="5" max="5" width="18.675" style="30" customWidth="1"/>
    <col min="6" max="6" width="16.125" style="31" customWidth="1"/>
    <col min="7" max="7" width="10.625" style="27" customWidth="1"/>
    <col min="8" max="8" width="10.875" style="27" customWidth="1"/>
    <col min="9" max="9" width="17.5" style="27" customWidth="1"/>
    <col min="10" max="10" width="27.375" style="29" customWidth="1"/>
    <col min="11" max="11" width="20.25" style="27" customWidth="1"/>
    <col min="12" max="13" width="15.75" style="27" customWidth="1"/>
    <col min="14" max="14" width="11.9083333333333" style="27" customWidth="1"/>
    <col min="15" max="15" width="18.8166666666667" style="27" customWidth="1"/>
    <col min="16" max="16" width="15.25" style="27" customWidth="1"/>
    <col min="17" max="17" width="25.875" style="29" customWidth="1"/>
    <col min="18" max="18" width="15.625" style="27" customWidth="1"/>
    <col min="19" max="19" width="16" style="27" customWidth="1"/>
    <col min="20" max="16384" width="58.375" style="27" customWidth="1"/>
  </cols>
  <sheetData>
    <row r="1" s="26" customFormat="1" ht="30" customHeight="1" spans="1:19">
      <c r="A1" s="32"/>
      <c r="B1" s="33" t="s">
        <v>135</v>
      </c>
      <c r="C1" s="34"/>
      <c r="D1" s="34"/>
      <c r="E1" s="35"/>
      <c r="F1" s="36"/>
      <c r="G1" s="34"/>
      <c r="H1" s="34"/>
      <c r="I1" s="34"/>
      <c r="J1" s="34"/>
      <c r="K1" s="34"/>
      <c r="L1" s="34"/>
      <c r="M1" s="34"/>
      <c r="N1" s="34"/>
      <c r="O1" s="34"/>
      <c r="P1" s="34"/>
      <c r="Q1" s="34"/>
      <c r="R1" s="33"/>
      <c r="S1" s="33"/>
    </row>
    <row r="2" s="26" customFormat="1" ht="24" customHeight="1" spans="1:19">
      <c r="A2" s="32">
        <v>0</v>
      </c>
      <c r="B2" s="34" t="s">
        <v>136</v>
      </c>
      <c r="C2" s="34"/>
      <c r="D2" s="34"/>
      <c r="E2" s="35"/>
      <c r="F2" s="34"/>
      <c r="G2" s="34"/>
      <c r="H2" s="34"/>
      <c r="I2" s="34"/>
      <c r="J2" s="34"/>
      <c r="K2" s="34"/>
      <c r="L2" s="34"/>
      <c r="M2" s="34"/>
      <c r="N2" s="34"/>
      <c r="O2" s="34"/>
      <c r="P2" s="34"/>
      <c r="Q2" s="34"/>
      <c r="R2" s="34"/>
      <c r="S2" s="34"/>
    </row>
    <row r="3" s="26" customFormat="1" ht="22" customHeight="1" spans="1:19">
      <c r="A3" s="32">
        <v>0</v>
      </c>
      <c r="B3" s="37"/>
      <c r="C3" s="37"/>
      <c r="D3" s="37"/>
      <c r="E3" s="38"/>
      <c r="F3" s="39"/>
      <c r="G3" s="37"/>
      <c r="H3" s="37"/>
      <c r="I3" s="33"/>
      <c r="J3" s="33"/>
      <c r="K3" s="33"/>
      <c r="L3" s="33"/>
      <c r="M3" s="33"/>
      <c r="N3" s="37"/>
      <c r="O3" s="37"/>
      <c r="P3" s="37"/>
      <c r="Q3" s="103"/>
      <c r="R3" s="33"/>
      <c r="S3" s="37" t="s">
        <v>2</v>
      </c>
    </row>
    <row r="4" s="27" customFormat="1" ht="32" customHeight="1" spans="1:19">
      <c r="A4" s="40">
        <v>0</v>
      </c>
      <c r="B4" s="41" t="s">
        <v>3</v>
      </c>
      <c r="C4" s="41"/>
      <c r="D4" s="41"/>
      <c r="E4" s="42"/>
      <c r="F4" s="43"/>
      <c r="G4" s="41"/>
      <c r="H4" s="41"/>
      <c r="I4" s="41" t="s">
        <v>137</v>
      </c>
      <c r="J4" s="41" t="s">
        <v>138</v>
      </c>
      <c r="K4" s="41" t="s">
        <v>4</v>
      </c>
      <c r="L4" s="41" t="s">
        <v>5</v>
      </c>
      <c r="M4" s="41"/>
      <c r="N4" s="41"/>
      <c r="O4" s="41" t="s">
        <v>6</v>
      </c>
      <c r="P4" s="41"/>
      <c r="Q4" s="41" t="s">
        <v>7</v>
      </c>
      <c r="R4" s="41" t="s">
        <v>139</v>
      </c>
      <c r="S4" s="41" t="s">
        <v>8</v>
      </c>
    </row>
    <row r="5" s="27" customFormat="1" ht="33" customHeight="1" spans="1:19">
      <c r="A5" s="40">
        <v>0</v>
      </c>
      <c r="B5" s="41" t="s">
        <v>10</v>
      </c>
      <c r="C5" s="41" t="s">
        <v>11</v>
      </c>
      <c r="D5" s="41" t="s">
        <v>12</v>
      </c>
      <c r="E5" s="42" t="s">
        <v>13</v>
      </c>
      <c r="F5" s="43" t="s">
        <v>14</v>
      </c>
      <c r="G5" s="41" t="s">
        <v>15</v>
      </c>
      <c r="H5" s="41" t="s">
        <v>16</v>
      </c>
      <c r="I5" s="41"/>
      <c r="J5" s="41"/>
      <c r="K5" s="41"/>
      <c r="L5" s="41"/>
      <c r="M5" s="41"/>
      <c r="N5" s="41" t="s">
        <v>17</v>
      </c>
      <c r="O5" s="41"/>
      <c r="P5" s="41" t="s">
        <v>17</v>
      </c>
      <c r="Q5" s="41"/>
      <c r="R5" s="41"/>
      <c r="S5" s="41"/>
    </row>
    <row r="6" s="28" customFormat="1" ht="39" customHeight="1" spans="1:19">
      <c r="A6" s="44"/>
      <c r="B6" s="41" t="s">
        <v>18</v>
      </c>
      <c r="C6" s="41"/>
      <c r="D6" s="41"/>
      <c r="E6" s="42"/>
      <c r="F6" s="43"/>
      <c r="G6" s="41"/>
      <c r="H6" s="41"/>
      <c r="I6" s="41"/>
      <c r="J6" s="41"/>
      <c r="K6" s="41"/>
      <c r="L6" s="64">
        <f>SUM(L7:L100)</f>
        <v>3601459.1998</v>
      </c>
      <c r="M6" s="64"/>
      <c r="N6" s="64">
        <f>SUM(N7:N206)</f>
        <v>1181698</v>
      </c>
      <c r="O6" s="64">
        <f>SUM(O7:O100)</f>
        <v>498868.46980174</v>
      </c>
      <c r="P6" s="64">
        <f>SUM(P7:P206)</f>
        <v>790443</v>
      </c>
      <c r="Q6" s="41"/>
      <c r="R6" s="64">
        <f>SUM(R7:R100)</f>
        <v>66.85</v>
      </c>
      <c r="S6" s="41"/>
    </row>
    <row r="7" s="28" customFormat="1" ht="45" customHeight="1" spans="2:19">
      <c r="B7" s="45" t="s">
        <v>140</v>
      </c>
      <c r="C7" s="45" t="s">
        <v>141</v>
      </c>
      <c r="D7" s="45" t="s">
        <v>142</v>
      </c>
      <c r="E7" s="46">
        <v>10400</v>
      </c>
      <c r="F7" s="47" t="s">
        <v>143</v>
      </c>
      <c r="G7" s="45" t="s">
        <v>144</v>
      </c>
      <c r="H7" s="45" t="s">
        <v>25</v>
      </c>
      <c r="I7" s="45" t="s">
        <v>145</v>
      </c>
      <c r="J7" s="65" t="s">
        <v>146</v>
      </c>
      <c r="K7" s="45" t="s">
        <v>147</v>
      </c>
      <c r="L7" s="66">
        <v>128269.99</v>
      </c>
      <c r="M7" s="66">
        <v>70000</v>
      </c>
      <c r="N7" s="66">
        <v>70000</v>
      </c>
      <c r="O7" s="66">
        <v>56600</v>
      </c>
      <c r="P7" s="67">
        <v>10400</v>
      </c>
      <c r="Q7" s="65" t="s">
        <v>148</v>
      </c>
      <c r="R7" s="66">
        <v>2.04</v>
      </c>
      <c r="S7" s="104"/>
    </row>
    <row r="8" s="28" customFormat="1" ht="45" customHeight="1" spans="1:19">
      <c r="A8" s="40" t="s">
        <v>117</v>
      </c>
      <c r="B8" s="48" t="s">
        <v>149</v>
      </c>
      <c r="C8" s="48" t="s">
        <v>150</v>
      </c>
      <c r="D8" s="48" t="s">
        <v>142</v>
      </c>
      <c r="E8" s="49">
        <v>10700</v>
      </c>
      <c r="F8" s="50" t="s">
        <v>151</v>
      </c>
      <c r="G8" s="48" t="s">
        <v>152</v>
      </c>
      <c r="H8" s="48" t="s">
        <v>25</v>
      </c>
      <c r="I8" s="48"/>
      <c r="J8" s="68"/>
      <c r="K8" s="48"/>
      <c r="L8" s="69"/>
      <c r="M8" s="69"/>
      <c r="N8" s="69"/>
      <c r="O8" s="69"/>
      <c r="P8" s="70">
        <v>10700</v>
      </c>
      <c r="Q8" s="68"/>
      <c r="R8" s="69"/>
      <c r="S8" s="105"/>
    </row>
    <row r="9" s="28" customFormat="1" ht="45" customHeight="1" spans="1:19">
      <c r="A9" s="40" t="s">
        <v>117</v>
      </c>
      <c r="B9" s="48" t="s">
        <v>153</v>
      </c>
      <c r="C9" s="48" t="s">
        <v>154</v>
      </c>
      <c r="D9" s="48" t="s">
        <v>142</v>
      </c>
      <c r="E9" s="49">
        <v>20000</v>
      </c>
      <c r="F9" s="50" t="s">
        <v>155</v>
      </c>
      <c r="G9" s="48" t="s">
        <v>156</v>
      </c>
      <c r="H9" s="48" t="s">
        <v>25</v>
      </c>
      <c r="I9" s="48"/>
      <c r="J9" s="68"/>
      <c r="K9" s="48"/>
      <c r="L9" s="69"/>
      <c r="M9" s="69"/>
      <c r="N9" s="69"/>
      <c r="O9" s="69"/>
      <c r="P9" s="70">
        <v>20000</v>
      </c>
      <c r="Q9" s="68"/>
      <c r="R9" s="69"/>
      <c r="S9" s="105"/>
    </row>
    <row r="10" s="28" customFormat="1" ht="45" customHeight="1" spans="1:19">
      <c r="A10" s="40" t="s">
        <v>117</v>
      </c>
      <c r="B10" s="48" t="s">
        <v>157</v>
      </c>
      <c r="C10" s="48" t="s">
        <v>158</v>
      </c>
      <c r="D10" s="48" t="s">
        <v>142</v>
      </c>
      <c r="E10" s="49">
        <v>9000</v>
      </c>
      <c r="F10" s="50" t="s">
        <v>159</v>
      </c>
      <c r="G10" s="48" t="s">
        <v>160</v>
      </c>
      <c r="H10" s="48" t="s">
        <v>25</v>
      </c>
      <c r="I10" s="48"/>
      <c r="J10" s="68"/>
      <c r="K10" s="48"/>
      <c r="L10" s="69"/>
      <c r="M10" s="69"/>
      <c r="N10" s="69"/>
      <c r="O10" s="69"/>
      <c r="P10" s="70">
        <v>9000</v>
      </c>
      <c r="Q10" s="68"/>
      <c r="R10" s="69"/>
      <c r="S10" s="105"/>
    </row>
    <row r="11" s="28" customFormat="1" ht="45" hidden="1" customHeight="1" spans="2:19">
      <c r="B11" s="48" t="s">
        <v>161</v>
      </c>
      <c r="C11" s="48" t="s">
        <v>162</v>
      </c>
      <c r="D11" s="48" t="s">
        <v>142</v>
      </c>
      <c r="E11" s="51">
        <v>4500</v>
      </c>
      <c r="F11" s="50" t="s">
        <v>163</v>
      </c>
      <c r="G11" s="48" t="s">
        <v>164</v>
      </c>
      <c r="H11" s="48" t="s">
        <v>25</v>
      </c>
      <c r="I11" s="48"/>
      <c r="J11" s="68"/>
      <c r="K11" s="48"/>
      <c r="L11" s="69"/>
      <c r="M11" s="69"/>
      <c r="N11" s="69"/>
      <c r="O11" s="69"/>
      <c r="P11" s="69">
        <v>4500</v>
      </c>
      <c r="Q11" s="68"/>
      <c r="R11" s="69"/>
      <c r="S11" s="105"/>
    </row>
    <row r="12" s="28" customFormat="1" ht="45" hidden="1" customHeight="1" spans="2:19">
      <c r="B12" s="48" t="s">
        <v>165</v>
      </c>
      <c r="C12" s="48" t="s">
        <v>166</v>
      </c>
      <c r="D12" s="48" t="s">
        <v>142</v>
      </c>
      <c r="E12" s="51">
        <v>2000</v>
      </c>
      <c r="F12" s="50" t="s">
        <v>167</v>
      </c>
      <c r="G12" s="48" t="s">
        <v>168</v>
      </c>
      <c r="H12" s="48" t="s">
        <v>25</v>
      </c>
      <c r="I12" s="48"/>
      <c r="J12" s="68"/>
      <c r="K12" s="48"/>
      <c r="L12" s="69"/>
      <c r="M12" s="69"/>
      <c r="N12" s="69"/>
      <c r="O12" s="69"/>
      <c r="P12" s="71">
        <v>2000</v>
      </c>
      <c r="Q12" s="68"/>
      <c r="R12" s="69"/>
      <c r="S12" s="105"/>
    </row>
    <row r="13" s="28" customFormat="1" ht="45" customHeight="1" spans="2:19">
      <c r="B13" s="52" t="s">
        <v>169</v>
      </c>
      <c r="C13" s="52" t="s">
        <v>170</v>
      </c>
      <c r="D13" s="52" t="s">
        <v>171</v>
      </c>
      <c r="E13" s="53">
        <v>2500</v>
      </c>
      <c r="F13" s="54" t="s">
        <v>172</v>
      </c>
      <c r="G13" s="52" t="s">
        <v>173</v>
      </c>
      <c r="H13" s="52" t="s">
        <v>32</v>
      </c>
      <c r="I13" s="52" t="s">
        <v>174</v>
      </c>
      <c r="J13" s="72" t="s">
        <v>175</v>
      </c>
      <c r="K13" s="52" t="s">
        <v>176</v>
      </c>
      <c r="L13" s="73">
        <v>52175</v>
      </c>
      <c r="M13" s="74">
        <v>41000</v>
      </c>
      <c r="N13" s="73">
        <v>41000</v>
      </c>
      <c r="O13" s="73">
        <v>33500</v>
      </c>
      <c r="P13" s="75">
        <v>2500</v>
      </c>
      <c r="Q13" s="72" t="s">
        <v>177</v>
      </c>
      <c r="R13" s="73">
        <v>0</v>
      </c>
      <c r="S13" s="106"/>
    </row>
    <row r="14" s="28" customFormat="1" ht="45" customHeight="1" spans="2:19">
      <c r="B14" s="55" t="s">
        <v>178</v>
      </c>
      <c r="C14" s="55" t="s">
        <v>179</v>
      </c>
      <c r="D14" s="55" t="s">
        <v>180</v>
      </c>
      <c r="E14" s="56">
        <v>11000</v>
      </c>
      <c r="F14" s="57" t="s">
        <v>181</v>
      </c>
      <c r="G14" s="55" t="s">
        <v>168</v>
      </c>
      <c r="H14" s="55" t="s">
        <v>32</v>
      </c>
      <c r="I14" s="55"/>
      <c r="J14" s="76"/>
      <c r="K14" s="55"/>
      <c r="L14" s="77"/>
      <c r="M14" s="74"/>
      <c r="N14" s="77"/>
      <c r="O14" s="77"/>
      <c r="P14" s="78">
        <v>11000</v>
      </c>
      <c r="Q14" s="76"/>
      <c r="R14" s="77"/>
      <c r="S14" s="107"/>
    </row>
    <row r="15" s="28" customFormat="1" ht="45" customHeight="1" spans="2:19">
      <c r="B15" s="55" t="s">
        <v>182</v>
      </c>
      <c r="C15" s="55" t="s">
        <v>183</v>
      </c>
      <c r="D15" s="55" t="s">
        <v>171</v>
      </c>
      <c r="E15" s="56">
        <v>20000</v>
      </c>
      <c r="F15" s="57" t="s">
        <v>184</v>
      </c>
      <c r="G15" s="55" t="s">
        <v>45</v>
      </c>
      <c r="H15" s="55" t="s">
        <v>32</v>
      </c>
      <c r="I15" s="55"/>
      <c r="J15" s="76"/>
      <c r="K15" s="55"/>
      <c r="L15" s="77"/>
      <c r="M15" s="73"/>
      <c r="N15" s="77"/>
      <c r="O15" s="77"/>
      <c r="P15" s="78">
        <v>20000</v>
      </c>
      <c r="Q15" s="76"/>
      <c r="R15" s="77"/>
      <c r="S15" s="107"/>
    </row>
    <row r="16" s="28" customFormat="1" ht="45" customHeight="1" spans="2:19">
      <c r="B16" s="45" t="s">
        <v>185</v>
      </c>
      <c r="C16" s="45" t="s">
        <v>186</v>
      </c>
      <c r="D16" s="45" t="s">
        <v>142</v>
      </c>
      <c r="E16" s="46">
        <v>5000</v>
      </c>
      <c r="F16" s="47" t="s">
        <v>187</v>
      </c>
      <c r="G16" s="45" t="s">
        <v>188</v>
      </c>
      <c r="H16" s="45" t="s">
        <v>189</v>
      </c>
      <c r="I16" s="45" t="s">
        <v>145</v>
      </c>
      <c r="J16" s="65" t="s">
        <v>190</v>
      </c>
      <c r="K16" s="45" t="s">
        <v>191</v>
      </c>
      <c r="L16" s="66">
        <v>95402.94</v>
      </c>
      <c r="M16" s="66">
        <v>75000</v>
      </c>
      <c r="N16" s="66">
        <v>75000</v>
      </c>
      <c r="O16" s="66">
        <v>5000</v>
      </c>
      <c r="P16" s="79">
        <v>5000</v>
      </c>
      <c r="Q16" s="65" t="s">
        <v>192</v>
      </c>
      <c r="R16" s="66">
        <v>0</v>
      </c>
      <c r="S16" s="108"/>
    </row>
    <row r="17" s="28" customFormat="1" ht="45" customHeight="1" spans="2:19">
      <c r="B17" s="48" t="s">
        <v>193</v>
      </c>
      <c r="C17" s="48" t="s">
        <v>194</v>
      </c>
      <c r="D17" s="48" t="s">
        <v>142</v>
      </c>
      <c r="E17" s="49">
        <v>5000</v>
      </c>
      <c r="F17" s="50" t="s">
        <v>195</v>
      </c>
      <c r="G17" s="48" t="s">
        <v>196</v>
      </c>
      <c r="H17" s="48" t="s">
        <v>25</v>
      </c>
      <c r="I17" s="48" t="s">
        <v>145</v>
      </c>
      <c r="J17" s="68" t="s">
        <v>197</v>
      </c>
      <c r="K17" s="48" t="s">
        <v>198</v>
      </c>
      <c r="L17" s="69">
        <v>17138.5</v>
      </c>
      <c r="M17" s="69">
        <v>6500</v>
      </c>
      <c r="N17" s="69">
        <v>6500</v>
      </c>
      <c r="O17" s="69">
        <v>7451.169485</v>
      </c>
      <c r="P17" s="80">
        <v>5000</v>
      </c>
      <c r="Q17" s="68" t="s">
        <v>199</v>
      </c>
      <c r="R17" s="69">
        <v>64.81</v>
      </c>
      <c r="S17" s="109"/>
    </row>
    <row r="18" s="28" customFormat="1" ht="45" customHeight="1" spans="2:19">
      <c r="B18" s="48" t="s">
        <v>157</v>
      </c>
      <c r="C18" s="48" t="s">
        <v>158</v>
      </c>
      <c r="D18" s="48" t="s">
        <v>142</v>
      </c>
      <c r="E18" s="49">
        <v>1500</v>
      </c>
      <c r="F18" s="50" t="s">
        <v>159</v>
      </c>
      <c r="G18" s="48" t="s">
        <v>160</v>
      </c>
      <c r="H18" s="48" t="s">
        <v>25</v>
      </c>
      <c r="I18" s="48"/>
      <c r="J18" s="68"/>
      <c r="K18" s="48"/>
      <c r="L18" s="69"/>
      <c r="M18" s="69"/>
      <c r="N18" s="69"/>
      <c r="O18" s="69"/>
      <c r="P18" s="70">
        <v>1500</v>
      </c>
      <c r="Q18" s="68"/>
      <c r="R18" s="69"/>
      <c r="S18" s="109"/>
    </row>
    <row r="19" s="28" customFormat="1" ht="45" customHeight="1" spans="2:19">
      <c r="B19" s="48" t="s">
        <v>185</v>
      </c>
      <c r="C19" s="48" t="s">
        <v>186</v>
      </c>
      <c r="D19" s="48" t="s">
        <v>142</v>
      </c>
      <c r="E19" s="49">
        <v>3000</v>
      </c>
      <c r="F19" s="50" t="s">
        <v>187</v>
      </c>
      <c r="G19" s="48" t="s">
        <v>188</v>
      </c>
      <c r="H19" s="48" t="s">
        <v>189</v>
      </c>
      <c r="I19" s="48" t="s">
        <v>145</v>
      </c>
      <c r="J19" s="68" t="s">
        <v>200</v>
      </c>
      <c r="K19" s="48" t="s">
        <v>201</v>
      </c>
      <c r="L19" s="69">
        <v>125310.51</v>
      </c>
      <c r="M19" s="69">
        <v>90500</v>
      </c>
      <c r="N19" s="69">
        <v>90500</v>
      </c>
      <c r="O19" s="69">
        <v>44188.62374</v>
      </c>
      <c r="P19" s="70">
        <v>3000</v>
      </c>
      <c r="Q19" s="68" t="s">
        <v>202</v>
      </c>
      <c r="R19" s="69">
        <v>0</v>
      </c>
      <c r="S19" s="109"/>
    </row>
    <row r="20" s="28" customFormat="1" ht="45" customHeight="1" spans="2:19">
      <c r="B20" s="48" t="s">
        <v>203</v>
      </c>
      <c r="C20" s="48" t="s">
        <v>204</v>
      </c>
      <c r="D20" s="48" t="s">
        <v>142</v>
      </c>
      <c r="E20" s="49">
        <v>31730</v>
      </c>
      <c r="F20" s="50" t="s">
        <v>205</v>
      </c>
      <c r="G20" s="48" t="s">
        <v>206</v>
      </c>
      <c r="H20" s="48" t="s">
        <v>189</v>
      </c>
      <c r="I20" s="48"/>
      <c r="J20" s="68"/>
      <c r="K20" s="48"/>
      <c r="L20" s="69"/>
      <c r="M20" s="69"/>
      <c r="N20" s="69"/>
      <c r="O20" s="69"/>
      <c r="P20" s="70">
        <v>31730</v>
      </c>
      <c r="Q20" s="68"/>
      <c r="R20" s="69"/>
      <c r="S20" s="109"/>
    </row>
    <row r="21" s="28" customFormat="1" ht="45" customHeight="1" spans="2:19">
      <c r="B21" s="48" t="s">
        <v>207</v>
      </c>
      <c r="C21" s="48" t="s">
        <v>208</v>
      </c>
      <c r="D21" s="48" t="s">
        <v>142</v>
      </c>
      <c r="E21" s="49">
        <v>7915</v>
      </c>
      <c r="F21" s="50" t="s">
        <v>159</v>
      </c>
      <c r="G21" s="48" t="s">
        <v>209</v>
      </c>
      <c r="H21" s="48" t="s">
        <v>189</v>
      </c>
      <c r="I21" s="48"/>
      <c r="J21" s="68"/>
      <c r="K21" s="48"/>
      <c r="L21" s="69"/>
      <c r="M21" s="69"/>
      <c r="N21" s="69"/>
      <c r="O21" s="69"/>
      <c r="P21" s="70">
        <v>7915</v>
      </c>
      <c r="Q21" s="68"/>
      <c r="R21" s="69"/>
      <c r="S21" s="109"/>
    </row>
    <row r="22" s="28" customFormat="1" ht="45" hidden="1" customHeight="1" spans="2:19">
      <c r="B22" s="48" t="s">
        <v>210</v>
      </c>
      <c r="C22" s="48" t="s">
        <v>162</v>
      </c>
      <c r="D22" s="48" t="s">
        <v>142</v>
      </c>
      <c r="E22" s="51">
        <v>39001</v>
      </c>
      <c r="F22" s="50" t="s">
        <v>211</v>
      </c>
      <c r="G22" s="48" t="s">
        <v>212</v>
      </c>
      <c r="H22" s="48" t="s">
        <v>213</v>
      </c>
      <c r="I22" s="48"/>
      <c r="J22" s="68"/>
      <c r="K22" s="48"/>
      <c r="L22" s="69"/>
      <c r="M22" s="69"/>
      <c r="N22" s="69"/>
      <c r="O22" s="69"/>
      <c r="P22" s="81">
        <v>20000</v>
      </c>
      <c r="Q22" s="68"/>
      <c r="R22" s="69"/>
      <c r="S22" s="109"/>
    </row>
    <row r="23" s="28" customFormat="1" ht="45" hidden="1" customHeight="1" spans="2:19">
      <c r="B23" s="48" t="s">
        <v>214</v>
      </c>
      <c r="C23" s="48" t="s">
        <v>215</v>
      </c>
      <c r="D23" s="48" t="s">
        <v>142</v>
      </c>
      <c r="E23" s="51">
        <v>3500</v>
      </c>
      <c r="F23" s="50" t="s">
        <v>216</v>
      </c>
      <c r="G23" s="48" t="s">
        <v>217</v>
      </c>
      <c r="H23" s="48" t="s">
        <v>189</v>
      </c>
      <c r="I23" s="48"/>
      <c r="J23" s="68"/>
      <c r="K23" s="48"/>
      <c r="L23" s="69"/>
      <c r="M23" s="69"/>
      <c r="N23" s="69"/>
      <c r="O23" s="69"/>
      <c r="P23" s="71">
        <v>3500</v>
      </c>
      <c r="Q23" s="68"/>
      <c r="R23" s="69"/>
      <c r="S23" s="109"/>
    </row>
    <row r="24" s="28" customFormat="1" ht="45" hidden="1" customHeight="1" spans="2:19">
      <c r="B24" s="48" t="s">
        <v>218</v>
      </c>
      <c r="C24" s="48" t="s">
        <v>219</v>
      </c>
      <c r="D24" s="48" t="s">
        <v>142</v>
      </c>
      <c r="E24" s="51">
        <v>26000</v>
      </c>
      <c r="F24" s="50" t="s">
        <v>167</v>
      </c>
      <c r="G24" s="48" t="s">
        <v>220</v>
      </c>
      <c r="H24" s="48" t="s">
        <v>189</v>
      </c>
      <c r="I24" s="48"/>
      <c r="J24" s="68"/>
      <c r="K24" s="48"/>
      <c r="L24" s="69"/>
      <c r="M24" s="69"/>
      <c r="N24" s="69"/>
      <c r="O24" s="69"/>
      <c r="P24" s="71">
        <v>3855</v>
      </c>
      <c r="Q24" s="68"/>
      <c r="R24" s="69"/>
      <c r="S24" s="109"/>
    </row>
    <row r="25" s="28" customFormat="1" ht="45" customHeight="1" spans="2:19">
      <c r="B25" s="52" t="s">
        <v>221</v>
      </c>
      <c r="C25" s="52" t="s">
        <v>222</v>
      </c>
      <c r="D25" s="52" t="s">
        <v>171</v>
      </c>
      <c r="E25" s="53">
        <v>3000</v>
      </c>
      <c r="F25" s="54" t="s">
        <v>223</v>
      </c>
      <c r="G25" s="52" t="s">
        <v>45</v>
      </c>
      <c r="H25" s="52" t="s">
        <v>32</v>
      </c>
      <c r="I25" s="52" t="s">
        <v>224</v>
      </c>
      <c r="J25" s="72" t="s">
        <v>200</v>
      </c>
      <c r="K25" s="52" t="s">
        <v>225</v>
      </c>
      <c r="L25" s="82">
        <v>112890</v>
      </c>
      <c r="M25" s="82">
        <v>90000</v>
      </c>
      <c r="N25" s="73">
        <v>90000</v>
      </c>
      <c r="O25" s="73">
        <v>8144.88</v>
      </c>
      <c r="P25" s="75">
        <v>3000</v>
      </c>
      <c r="Q25" s="72" t="s">
        <v>226</v>
      </c>
      <c r="R25" s="73">
        <v>0</v>
      </c>
      <c r="S25" s="110"/>
    </row>
    <row r="26" s="28" customFormat="1" ht="45" customHeight="1" spans="2:19">
      <c r="B26" s="55" t="s">
        <v>227</v>
      </c>
      <c r="C26" s="55" t="s">
        <v>228</v>
      </c>
      <c r="D26" s="55" t="s">
        <v>171</v>
      </c>
      <c r="E26" s="56">
        <v>5000</v>
      </c>
      <c r="F26" s="57" t="s">
        <v>187</v>
      </c>
      <c r="G26" s="55" t="s">
        <v>229</v>
      </c>
      <c r="H26" s="55" t="s">
        <v>32</v>
      </c>
      <c r="I26" s="55"/>
      <c r="J26" s="76"/>
      <c r="K26" s="55"/>
      <c r="L26" s="83"/>
      <c r="M26" s="83"/>
      <c r="N26" s="77"/>
      <c r="O26" s="77"/>
      <c r="P26" s="78">
        <v>5000</v>
      </c>
      <c r="Q26" s="76"/>
      <c r="R26" s="77"/>
      <c r="S26" s="111"/>
    </row>
    <row r="27" s="28" customFormat="1" ht="45" hidden="1" customHeight="1" spans="2:19">
      <c r="B27" s="55" t="s">
        <v>230</v>
      </c>
      <c r="C27" s="55" t="s">
        <v>231</v>
      </c>
      <c r="D27" s="55" t="s">
        <v>180</v>
      </c>
      <c r="E27" s="58">
        <v>8100</v>
      </c>
      <c r="F27" s="57" t="s">
        <v>216</v>
      </c>
      <c r="G27" s="55" t="s">
        <v>232</v>
      </c>
      <c r="H27" s="55" t="s">
        <v>32</v>
      </c>
      <c r="I27" s="55"/>
      <c r="J27" s="76"/>
      <c r="K27" s="55"/>
      <c r="L27" s="83"/>
      <c r="M27" s="83"/>
      <c r="N27" s="77"/>
      <c r="O27" s="77"/>
      <c r="P27" s="84">
        <v>7100</v>
      </c>
      <c r="Q27" s="76"/>
      <c r="R27" s="77"/>
      <c r="S27" s="111"/>
    </row>
    <row r="28" s="28" customFormat="1" ht="45" hidden="1" customHeight="1" spans="2:19">
      <c r="B28" s="55" t="s">
        <v>233</v>
      </c>
      <c r="C28" s="55" t="s">
        <v>234</v>
      </c>
      <c r="D28" s="55" t="s">
        <v>180</v>
      </c>
      <c r="E28" s="58">
        <v>52600</v>
      </c>
      <c r="F28" s="57" t="s">
        <v>167</v>
      </c>
      <c r="G28" s="55" t="s">
        <v>235</v>
      </c>
      <c r="H28" s="55" t="s">
        <v>32</v>
      </c>
      <c r="I28" s="55"/>
      <c r="J28" s="76"/>
      <c r="K28" s="55"/>
      <c r="L28" s="83"/>
      <c r="M28" s="83"/>
      <c r="N28" s="77"/>
      <c r="O28" s="77"/>
      <c r="P28" s="84">
        <v>3000</v>
      </c>
      <c r="Q28" s="76"/>
      <c r="R28" s="77"/>
      <c r="S28" s="111"/>
    </row>
    <row r="29" s="28" customFormat="1" ht="45" customHeight="1" spans="2:19">
      <c r="B29" s="55" t="s">
        <v>236</v>
      </c>
      <c r="C29" s="55" t="s">
        <v>237</v>
      </c>
      <c r="D29" s="55" t="s">
        <v>171</v>
      </c>
      <c r="E29" s="56">
        <v>1500</v>
      </c>
      <c r="F29" s="57" t="s">
        <v>238</v>
      </c>
      <c r="G29" s="55" t="s">
        <v>239</v>
      </c>
      <c r="H29" s="55" t="s">
        <v>240</v>
      </c>
      <c r="I29" s="55" t="s">
        <v>241</v>
      </c>
      <c r="J29" s="76" t="s">
        <v>200</v>
      </c>
      <c r="K29" s="55" t="s">
        <v>242</v>
      </c>
      <c r="L29" s="77">
        <v>5277</v>
      </c>
      <c r="M29" s="77">
        <v>2000</v>
      </c>
      <c r="N29" s="77">
        <v>2000</v>
      </c>
      <c r="O29" s="77">
        <v>1535</v>
      </c>
      <c r="P29" s="78">
        <v>1500</v>
      </c>
      <c r="Q29" s="76" t="s">
        <v>243</v>
      </c>
      <c r="R29" s="112">
        <v>0</v>
      </c>
      <c r="S29" s="113"/>
    </row>
    <row r="30" s="28" customFormat="1" ht="45" customHeight="1" spans="2:19">
      <c r="B30" s="55" t="s">
        <v>244</v>
      </c>
      <c r="C30" s="55" t="s">
        <v>245</v>
      </c>
      <c r="D30" s="55" t="s">
        <v>180</v>
      </c>
      <c r="E30" s="56">
        <v>3000</v>
      </c>
      <c r="F30" s="57" t="s">
        <v>181</v>
      </c>
      <c r="G30" s="55" t="s">
        <v>168</v>
      </c>
      <c r="H30" s="55" t="s">
        <v>32</v>
      </c>
      <c r="I30" s="59" t="s">
        <v>224</v>
      </c>
      <c r="J30" s="76" t="s">
        <v>246</v>
      </c>
      <c r="K30" s="55" t="s">
        <v>247</v>
      </c>
      <c r="L30" s="77">
        <v>12990</v>
      </c>
      <c r="M30" s="85">
        <v>10000</v>
      </c>
      <c r="N30" s="77">
        <v>10000</v>
      </c>
      <c r="O30" s="77">
        <v>11013.608411</v>
      </c>
      <c r="P30" s="78">
        <v>3000</v>
      </c>
      <c r="Q30" s="76" t="s">
        <v>248</v>
      </c>
      <c r="R30" s="84">
        <v>0</v>
      </c>
      <c r="S30" s="107"/>
    </row>
    <row r="31" s="28" customFormat="1" ht="45" customHeight="1" spans="2:19">
      <c r="B31" s="55" t="s">
        <v>249</v>
      </c>
      <c r="C31" s="55" t="s">
        <v>250</v>
      </c>
      <c r="D31" s="55" t="s">
        <v>180</v>
      </c>
      <c r="E31" s="56">
        <v>3500</v>
      </c>
      <c r="F31" s="57" t="s">
        <v>155</v>
      </c>
      <c r="G31" s="55" t="s">
        <v>209</v>
      </c>
      <c r="H31" s="55" t="s">
        <v>32</v>
      </c>
      <c r="I31" s="86"/>
      <c r="J31" s="76"/>
      <c r="K31" s="55"/>
      <c r="L31" s="77"/>
      <c r="M31" s="74"/>
      <c r="N31" s="77"/>
      <c r="O31" s="77"/>
      <c r="P31" s="78">
        <v>3500</v>
      </c>
      <c r="Q31" s="76"/>
      <c r="R31" s="84"/>
      <c r="S31" s="107"/>
    </row>
    <row r="32" s="28" customFormat="1" ht="45" customHeight="1" spans="2:19">
      <c r="B32" s="55" t="s">
        <v>251</v>
      </c>
      <c r="C32" s="55" t="s">
        <v>252</v>
      </c>
      <c r="D32" s="55" t="s">
        <v>180</v>
      </c>
      <c r="E32" s="56">
        <v>3500</v>
      </c>
      <c r="F32" s="57" t="s">
        <v>159</v>
      </c>
      <c r="G32" s="55" t="s">
        <v>160</v>
      </c>
      <c r="H32" s="55" t="s">
        <v>32</v>
      </c>
      <c r="I32" s="52"/>
      <c r="J32" s="76"/>
      <c r="K32" s="55"/>
      <c r="L32" s="77"/>
      <c r="M32" s="73"/>
      <c r="N32" s="77"/>
      <c r="O32" s="77"/>
      <c r="P32" s="78">
        <v>3500</v>
      </c>
      <c r="Q32" s="76"/>
      <c r="R32" s="84"/>
      <c r="S32" s="107"/>
    </row>
    <row r="33" s="28" customFormat="1" ht="45" customHeight="1" spans="2:19">
      <c r="B33" s="55" t="s">
        <v>253</v>
      </c>
      <c r="C33" s="55" t="s">
        <v>254</v>
      </c>
      <c r="D33" s="55" t="s">
        <v>180</v>
      </c>
      <c r="E33" s="56">
        <v>3000</v>
      </c>
      <c r="F33" s="57" t="s">
        <v>181</v>
      </c>
      <c r="G33" s="55" t="s">
        <v>255</v>
      </c>
      <c r="H33" s="55" t="s">
        <v>25</v>
      </c>
      <c r="I33" s="59" t="s">
        <v>256</v>
      </c>
      <c r="J33" s="76" t="s">
        <v>257</v>
      </c>
      <c r="K33" s="55" t="s">
        <v>258</v>
      </c>
      <c r="L33" s="87">
        <v>98718.06</v>
      </c>
      <c r="M33" s="88">
        <v>10000</v>
      </c>
      <c r="N33" s="77">
        <v>10000</v>
      </c>
      <c r="O33" s="87">
        <v>14345.83816574</v>
      </c>
      <c r="P33" s="89">
        <v>3000</v>
      </c>
      <c r="Q33" s="76" t="s">
        <v>259</v>
      </c>
      <c r="R33" s="84">
        <v>0</v>
      </c>
      <c r="S33" s="107"/>
    </row>
    <row r="34" s="28" customFormat="1" ht="45" customHeight="1" spans="2:19">
      <c r="B34" s="55" t="s">
        <v>260</v>
      </c>
      <c r="C34" s="55" t="s">
        <v>261</v>
      </c>
      <c r="D34" s="55" t="s">
        <v>171</v>
      </c>
      <c r="E34" s="56">
        <v>7000</v>
      </c>
      <c r="F34" s="57" t="s">
        <v>238</v>
      </c>
      <c r="G34" s="55" t="s">
        <v>262</v>
      </c>
      <c r="H34" s="55" t="s">
        <v>25</v>
      </c>
      <c r="I34" s="52"/>
      <c r="J34" s="76"/>
      <c r="K34" s="55"/>
      <c r="L34" s="87"/>
      <c r="M34" s="90"/>
      <c r="N34" s="77"/>
      <c r="O34" s="87"/>
      <c r="P34" s="78">
        <v>7000</v>
      </c>
      <c r="Q34" s="76"/>
      <c r="R34" s="84"/>
      <c r="S34" s="107"/>
    </row>
    <row r="35" s="28" customFormat="1" ht="45" customHeight="1" spans="2:19">
      <c r="B35" s="45" t="s">
        <v>153</v>
      </c>
      <c r="C35" s="45" t="s">
        <v>154</v>
      </c>
      <c r="D35" s="45" t="s">
        <v>142</v>
      </c>
      <c r="E35" s="46">
        <v>44000</v>
      </c>
      <c r="F35" s="47" t="s">
        <v>155</v>
      </c>
      <c r="G35" s="45" t="s">
        <v>156</v>
      </c>
      <c r="H35" s="45" t="s">
        <v>25</v>
      </c>
      <c r="I35" s="45" t="s">
        <v>145</v>
      </c>
      <c r="J35" s="65" t="s">
        <v>200</v>
      </c>
      <c r="K35" s="45" t="s">
        <v>263</v>
      </c>
      <c r="L35" s="66">
        <v>132701.55</v>
      </c>
      <c r="M35" s="66">
        <v>75000</v>
      </c>
      <c r="N35" s="66">
        <v>75000</v>
      </c>
      <c r="O35" s="66">
        <v>85018.67</v>
      </c>
      <c r="P35" s="79">
        <v>44000</v>
      </c>
      <c r="Q35" s="65" t="s">
        <v>264</v>
      </c>
      <c r="R35" s="98">
        <v>0</v>
      </c>
      <c r="S35" s="114"/>
    </row>
    <row r="36" s="28" customFormat="1" ht="45" customHeight="1" spans="2:19">
      <c r="B36" s="48" t="s">
        <v>149</v>
      </c>
      <c r="C36" s="48" t="s">
        <v>150</v>
      </c>
      <c r="D36" s="48" t="s">
        <v>142</v>
      </c>
      <c r="E36" s="49">
        <v>11000</v>
      </c>
      <c r="F36" s="50" t="s">
        <v>151</v>
      </c>
      <c r="G36" s="48" t="s">
        <v>152</v>
      </c>
      <c r="H36" s="48" t="s">
        <v>25</v>
      </c>
      <c r="I36" s="48"/>
      <c r="J36" s="68"/>
      <c r="K36" s="48"/>
      <c r="L36" s="69"/>
      <c r="M36" s="69"/>
      <c r="N36" s="69"/>
      <c r="O36" s="69"/>
      <c r="P36" s="70">
        <v>11000</v>
      </c>
      <c r="Q36" s="68"/>
      <c r="R36" s="71"/>
      <c r="S36" s="115"/>
    </row>
    <row r="37" s="28" customFormat="1" ht="45" customHeight="1" spans="2:19">
      <c r="B37" s="48" t="s">
        <v>157</v>
      </c>
      <c r="C37" s="48" t="s">
        <v>158</v>
      </c>
      <c r="D37" s="48" t="s">
        <v>142</v>
      </c>
      <c r="E37" s="49">
        <v>20000</v>
      </c>
      <c r="F37" s="50" t="s">
        <v>159</v>
      </c>
      <c r="G37" s="48" t="s">
        <v>160</v>
      </c>
      <c r="H37" s="48" t="s">
        <v>25</v>
      </c>
      <c r="I37" s="48"/>
      <c r="J37" s="68"/>
      <c r="K37" s="48"/>
      <c r="L37" s="69"/>
      <c r="M37" s="69"/>
      <c r="N37" s="69"/>
      <c r="O37" s="69"/>
      <c r="P37" s="70">
        <v>20000</v>
      </c>
      <c r="Q37" s="68"/>
      <c r="R37" s="71"/>
      <c r="S37" s="115"/>
    </row>
    <row r="38" s="28" customFormat="1" ht="45" customHeight="1" spans="2:19">
      <c r="B38" s="48" t="s">
        <v>265</v>
      </c>
      <c r="C38" s="48" t="s">
        <v>266</v>
      </c>
      <c r="D38" s="48" t="s">
        <v>142</v>
      </c>
      <c r="E38" s="49">
        <v>4000</v>
      </c>
      <c r="F38" s="50" t="s">
        <v>267</v>
      </c>
      <c r="G38" s="48" t="s">
        <v>156</v>
      </c>
      <c r="H38" s="48" t="s">
        <v>189</v>
      </c>
      <c r="I38" s="48" t="s">
        <v>145</v>
      </c>
      <c r="J38" s="68" t="s">
        <v>200</v>
      </c>
      <c r="K38" s="48" t="s">
        <v>268</v>
      </c>
      <c r="L38" s="69">
        <v>142087.02</v>
      </c>
      <c r="M38" s="69">
        <v>110000</v>
      </c>
      <c r="N38" s="69">
        <v>110000</v>
      </c>
      <c r="O38" s="69">
        <v>46113.54</v>
      </c>
      <c r="P38" s="80">
        <v>4000</v>
      </c>
      <c r="Q38" s="68" t="s">
        <v>269</v>
      </c>
      <c r="R38" s="71">
        <v>0</v>
      </c>
      <c r="S38" s="115"/>
    </row>
    <row r="39" s="28" customFormat="1" ht="45" customHeight="1" spans="2:19">
      <c r="B39" s="48" t="s">
        <v>203</v>
      </c>
      <c r="C39" s="48" t="s">
        <v>204</v>
      </c>
      <c r="D39" s="48" t="s">
        <v>142</v>
      </c>
      <c r="E39" s="49">
        <v>5000</v>
      </c>
      <c r="F39" s="50" t="s">
        <v>205</v>
      </c>
      <c r="G39" s="48" t="s">
        <v>206</v>
      </c>
      <c r="H39" s="48" t="s">
        <v>189</v>
      </c>
      <c r="I39" s="48"/>
      <c r="J39" s="68"/>
      <c r="K39" s="48"/>
      <c r="L39" s="69"/>
      <c r="M39" s="69"/>
      <c r="N39" s="69"/>
      <c r="O39" s="69"/>
      <c r="P39" s="70">
        <v>5000</v>
      </c>
      <c r="Q39" s="68"/>
      <c r="R39" s="71"/>
      <c r="S39" s="115"/>
    </row>
    <row r="40" s="28" customFormat="1" ht="45" customHeight="1" spans="2:19">
      <c r="B40" s="48" t="s">
        <v>185</v>
      </c>
      <c r="C40" s="48" t="s">
        <v>186</v>
      </c>
      <c r="D40" s="48" t="s">
        <v>142</v>
      </c>
      <c r="E40" s="49">
        <v>2000</v>
      </c>
      <c r="F40" s="50" t="s">
        <v>187</v>
      </c>
      <c r="G40" s="48" t="s">
        <v>188</v>
      </c>
      <c r="H40" s="48" t="s">
        <v>189</v>
      </c>
      <c r="I40" s="48"/>
      <c r="J40" s="68"/>
      <c r="K40" s="48"/>
      <c r="L40" s="69"/>
      <c r="M40" s="69"/>
      <c r="N40" s="69"/>
      <c r="O40" s="69"/>
      <c r="P40" s="70">
        <v>2000</v>
      </c>
      <c r="Q40" s="68"/>
      <c r="R40" s="71"/>
      <c r="S40" s="115"/>
    </row>
    <row r="41" s="28" customFormat="1" ht="45" customHeight="1" spans="2:19">
      <c r="B41" s="48" t="s">
        <v>270</v>
      </c>
      <c r="C41" s="48" t="s">
        <v>271</v>
      </c>
      <c r="D41" s="48" t="s">
        <v>142</v>
      </c>
      <c r="E41" s="49">
        <v>4000</v>
      </c>
      <c r="F41" s="50" t="s">
        <v>195</v>
      </c>
      <c r="G41" s="48" t="s">
        <v>272</v>
      </c>
      <c r="H41" s="48" t="s">
        <v>189</v>
      </c>
      <c r="I41" s="48"/>
      <c r="J41" s="68"/>
      <c r="K41" s="48"/>
      <c r="L41" s="69"/>
      <c r="M41" s="69"/>
      <c r="N41" s="69"/>
      <c r="O41" s="69"/>
      <c r="P41" s="80">
        <v>4000</v>
      </c>
      <c r="Q41" s="68"/>
      <c r="R41" s="71"/>
      <c r="S41" s="115"/>
    </row>
    <row r="42" s="28" customFormat="1" ht="45" customHeight="1" spans="2:19">
      <c r="B42" s="48" t="s">
        <v>273</v>
      </c>
      <c r="C42" s="48" t="s">
        <v>274</v>
      </c>
      <c r="D42" s="48" t="s">
        <v>142</v>
      </c>
      <c r="E42" s="49">
        <v>2000</v>
      </c>
      <c r="F42" s="50" t="s">
        <v>275</v>
      </c>
      <c r="G42" s="48" t="s">
        <v>262</v>
      </c>
      <c r="H42" s="48" t="s">
        <v>189</v>
      </c>
      <c r="I42" s="48"/>
      <c r="J42" s="68"/>
      <c r="K42" s="48"/>
      <c r="L42" s="69"/>
      <c r="M42" s="69"/>
      <c r="N42" s="69"/>
      <c r="O42" s="69"/>
      <c r="P42" s="70">
        <v>2000</v>
      </c>
      <c r="Q42" s="68"/>
      <c r="R42" s="71"/>
      <c r="S42" s="115"/>
    </row>
    <row r="43" s="28" customFormat="1" ht="45" hidden="1" customHeight="1" spans="2:19">
      <c r="B43" s="48" t="s">
        <v>276</v>
      </c>
      <c r="C43" s="48" t="s">
        <v>277</v>
      </c>
      <c r="D43" s="48" t="s">
        <v>142</v>
      </c>
      <c r="E43" s="51">
        <v>39000</v>
      </c>
      <c r="F43" s="50" t="s">
        <v>163</v>
      </c>
      <c r="G43" s="48" t="s">
        <v>278</v>
      </c>
      <c r="H43" s="48" t="s">
        <v>189</v>
      </c>
      <c r="I43" s="48"/>
      <c r="J43" s="68"/>
      <c r="K43" s="48"/>
      <c r="L43" s="69"/>
      <c r="M43" s="69"/>
      <c r="N43" s="69"/>
      <c r="O43" s="69"/>
      <c r="P43" s="71">
        <v>8000</v>
      </c>
      <c r="Q43" s="68"/>
      <c r="R43" s="71"/>
      <c r="S43" s="115"/>
    </row>
    <row r="44" s="28" customFormat="1" ht="45" hidden="1" customHeight="1" spans="2:19">
      <c r="B44" s="48" t="s">
        <v>218</v>
      </c>
      <c r="C44" s="48" t="s">
        <v>219</v>
      </c>
      <c r="D44" s="48" t="s">
        <v>142</v>
      </c>
      <c r="E44" s="51">
        <v>26000</v>
      </c>
      <c r="F44" s="50" t="s">
        <v>167</v>
      </c>
      <c r="G44" s="48" t="s">
        <v>220</v>
      </c>
      <c r="H44" s="48" t="s">
        <v>189</v>
      </c>
      <c r="I44" s="48"/>
      <c r="J44" s="68"/>
      <c r="K44" s="48"/>
      <c r="L44" s="69"/>
      <c r="M44" s="69"/>
      <c r="N44" s="69"/>
      <c r="O44" s="69"/>
      <c r="P44" s="71">
        <v>16145</v>
      </c>
      <c r="Q44" s="68"/>
      <c r="R44" s="71"/>
      <c r="S44" s="115"/>
    </row>
    <row r="45" s="28" customFormat="1" ht="45" hidden="1" customHeight="1" spans="2:19">
      <c r="B45" s="48" t="s">
        <v>279</v>
      </c>
      <c r="C45" s="48" t="s">
        <v>280</v>
      </c>
      <c r="D45" s="48" t="s">
        <v>142</v>
      </c>
      <c r="E45" s="51">
        <v>4500</v>
      </c>
      <c r="F45" s="50" t="s">
        <v>281</v>
      </c>
      <c r="G45" s="48" t="s">
        <v>282</v>
      </c>
      <c r="H45" s="48" t="s">
        <v>189</v>
      </c>
      <c r="I45" s="48"/>
      <c r="J45" s="68"/>
      <c r="K45" s="48"/>
      <c r="L45" s="69"/>
      <c r="M45" s="69"/>
      <c r="N45" s="69"/>
      <c r="O45" s="69"/>
      <c r="P45" s="71">
        <v>3000</v>
      </c>
      <c r="Q45" s="68"/>
      <c r="R45" s="71"/>
      <c r="S45" s="115"/>
    </row>
    <row r="46" s="28" customFormat="1" ht="45" hidden="1" customHeight="1" spans="2:19">
      <c r="B46" s="48" t="s">
        <v>283</v>
      </c>
      <c r="C46" s="48" t="s">
        <v>284</v>
      </c>
      <c r="D46" s="48" t="s">
        <v>142</v>
      </c>
      <c r="E46" s="51">
        <v>25000</v>
      </c>
      <c r="F46" s="50" t="s">
        <v>216</v>
      </c>
      <c r="G46" s="48" t="s">
        <v>232</v>
      </c>
      <c r="H46" s="48" t="s">
        <v>32</v>
      </c>
      <c r="I46" s="48" t="s">
        <v>145</v>
      </c>
      <c r="J46" s="68" t="s">
        <v>200</v>
      </c>
      <c r="K46" s="68" t="s">
        <v>285</v>
      </c>
      <c r="L46" s="69">
        <v>86988</v>
      </c>
      <c r="M46" s="69">
        <v>55000</v>
      </c>
      <c r="N46" s="69">
        <v>55000</v>
      </c>
      <c r="O46" s="69">
        <v>49500</v>
      </c>
      <c r="P46" s="71">
        <v>25000</v>
      </c>
      <c r="Q46" s="68" t="s">
        <v>202</v>
      </c>
      <c r="R46" s="71">
        <v>0</v>
      </c>
      <c r="S46" s="68"/>
    </row>
    <row r="47" s="28" customFormat="1" ht="45" hidden="1" customHeight="1" spans="2:19">
      <c r="B47" s="48" t="s">
        <v>233</v>
      </c>
      <c r="C47" s="48" t="s">
        <v>234</v>
      </c>
      <c r="D47" s="48" t="s">
        <v>142</v>
      </c>
      <c r="E47" s="51">
        <v>42600</v>
      </c>
      <c r="F47" s="50" t="s">
        <v>167</v>
      </c>
      <c r="G47" s="48" t="s">
        <v>235</v>
      </c>
      <c r="H47" s="48" t="s">
        <v>32</v>
      </c>
      <c r="I47" s="48"/>
      <c r="J47" s="68"/>
      <c r="K47" s="68"/>
      <c r="L47" s="69"/>
      <c r="M47" s="69"/>
      <c r="N47" s="69"/>
      <c r="O47" s="69"/>
      <c r="P47" s="71">
        <v>24500</v>
      </c>
      <c r="Q47" s="68"/>
      <c r="R47" s="71"/>
      <c r="S47" s="68"/>
    </row>
    <row r="48" s="28" customFormat="1" ht="45" hidden="1" customHeight="1" spans="2:19">
      <c r="B48" s="48" t="s">
        <v>233</v>
      </c>
      <c r="C48" s="48" t="s">
        <v>234</v>
      </c>
      <c r="D48" s="48" t="s">
        <v>142</v>
      </c>
      <c r="E48" s="51">
        <v>42600</v>
      </c>
      <c r="F48" s="50" t="s">
        <v>167</v>
      </c>
      <c r="G48" s="48" t="s">
        <v>235</v>
      </c>
      <c r="H48" s="48" t="s">
        <v>32</v>
      </c>
      <c r="I48" s="48" t="s">
        <v>145</v>
      </c>
      <c r="J48" s="68" t="s">
        <v>200</v>
      </c>
      <c r="K48" s="68" t="s">
        <v>286</v>
      </c>
      <c r="L48" s="71">
        <v>61400</v>
      </c>
      <c r="M48" s="71">
        <v>30000</v>
      </c>
      <c r="N48" s="71">
        <v>30000</v>
      </c>
      <c r="O48" s="71">
        <v>10000</v>
      </c>
      <c r="P48" s="71">
        <v>5100</v>
      </c>
      <c r="Q48" s="68" t="s">
        <v>287</v>
      </c>
      <c r="R48" s="71">
        <v>0</v>
      </c>
      <c r="S48" s="115"/>
    </row>
    <row r="49" s="28" customFormat="1" ht="45" hidden="1" customHeight="1" spans="2:19">
      <c r="B49" s="48" t="s">
        <v>288</v>
      </c>
      <c r="C49" s="48" t="s">
        <v>289</v>
      </c>
      <c r="D49" s="48" t="s">
        <v>142</v>
      </c>
      <c r="E49" s="51">
        <v>4900</v>
      </c>
      <c r="F49" s="50" t="s">
        <v>281</v>
      </c>
      <c r="G49" s="48" t="s">
        <v>290</v>
      </c>
      <c r="H49" s="48" t="s">
        <v>32</v>
      </c>
      <c r="I49" s="48"/>
      <c r="J49" s="68"/>
      <c r="K49" s="68"/>
      <c r="L49" s="71"/>
      <c r="M49" s="71"/>
      <c r="N49" s="71"/>
      <c r="O49" s="71"/>
      <c r="P49" s="71">
        <v>4900</v>
      </c>
      <c r="Q49" s="68"/>
      <c r="R49" s="71"/>
      <c r="S49" s="115"/>
    </row>
    <row r="50" s="28" customFormat="1" ht="45" customHeight="1" spans="2:19">
      <c r="B50" s="52" t="s">
        <v>291</v>
      </c>
      <c r="C50" s="52" t="s">
        <v>292</v>
      </c>
      <c r="D50" s="52" t="s">
        <v>171</v>
      </c>
      <c r="E50" s="53">
        <v>475</v>
      </c>
      <c r="F50" s="54" t="s">
        <v>293</v>
      </c>
      <c r="G50" s="52" t="s">
        <v>294</v>
      </c>
      <c r="H50" s="52" t="s">
        <v>189</v>
      </c>
      <c r="I50" s="52" t="s">
        <v>295</v>
      </c>
      <c r="J50" s="72" t="s">
        <v>296</v>
      </c>
      <c r="K50" s="52" t="s">
        <v>297</v>
      </c>
      <c r="L50" s="73">
        <v>14722</v>
      </c>
      <c r="M50" s="74">
        <v>1106</v>
      </c>
      <c r="N50" s="73">
        <v>1106</v>
      </c>
      <c r="O50" s="73">
        <v>1106</v>
      </c>
      <c r="P50" s="75">
        <v>1106</v>
      </c>
      <c r="Q50" s="110" t="s">
        <v>84</v>
      </c>
      <c r="R50" s="99">
        <v>0</v>
      </c>
      <c r="S50" s="72"/>
    </row>
    <row r="51" s="28" customFormat="1" ht="45" customHeight="1" spans="2:20">
      <c r="B51" s="55" t="s">
        <v>298</v>
      </c>
      <c r="C51" s="55" t="s">
        <v>299</v>
      </c>
      <c r="D51" s="55" t="s">
        <v>171</v>
      </c>
      <c r="E51" s="56">
        <v>475</v>
      </c>
      <c r="F51" s="57" t="s">
        <v>293</v>
      </c>
      <c r="G51" s="55" t="s">
        <v>229</v>
      </c>
      <c r="H51" s="55" t="s">
        <v>25</v>
      </c>
      <c r="I51" s="55"/>
      <c r="J51" s="76"/>
      <c r="K51" s="55"/>
      <c r="L51" s="77"/>
      <c r="M51" s="74"/>
      <c r="N51" s="77"/>
      <c r="O51" s="77"/>
      <c r="P51" s="78"/>
      <c r="Q51" s="111"/>
      <c r="R51" s="84"/>
      <c r="S51" s="76"/>
      <c r="T51" s="116"/>
    </row>
    <row r="52" s="28" customFormat="1" ht="45" customHeight="1" spans="2:19">
      <c r="B52" s="55" t="s">
        <v>300</v>
      </c>
      <c r="C52" s="55" t="s">
        <v>301</v>
      </c>
      <c r="D52" s="55" t="s">
        <v>171</v>
      </c>
      <c r="E52" s="56">
        <v>156</v>
      </c>
      <c r="F52" s="57" t="s">
        <v>293</v>
      </c>
      <c r="G52" s="55" t="s">
        <v>302</v>
      </c>
      <c r="H52" s="55" t="s">
        <v>32</v>
      </c>
      <c r="I52" s="55"/>
      <c r="J52" s="76"/>
      <c r="K52" s="55"/>
      <c r="L52" s="77"/>
      <c r="M52" s="74"/>
      <c r="N52" s="77"/>
      <c r="O52" s="77"/>
      <c r="P52" s="78"/>
      <c r="Q52" s="111"/>
      <c r="R52" s="84"/>
      <c r="S52" s="76"/>
    </row>
    <row r="53" s="28" customFormat="1" ht="45" hidden="1" customHeight="1" spans="2:19">
      <c r="B53" s="55" t="s">
        <v>303</v>
      </c>
      <c r="C53" s="55" t="s">
        <v>304</v>
      </c>
      <c r="D53" s="55" t="s">
        <v>180</v>
      </c>
      <c r="E53" s="58">
        <v>22000</v>
      </c>
      <c r="F53" s="57" t="s">
        <v>216</v>
      </c>
      <c r="G53" s="55" t="s">
        <v>51</v>
      </c>
      <c r="H53" s="55" t="s">
        <v>240</v>
      </c>
      <c r="I53" s="55" t="s">
        <v>224</v>
      </c>
      <c r="J53" s="76" t="s">
        <v>305</v>
      </c>
      <c r="K53" s="76" t="s">
        <v>306</v>
      </c>
      <c r="L53" s="91">
        <v>80000</v>
      </c>
      <c r="M53" s="71">
        <v>40000</v>
      </c>
      <c r="N53" s="92">
        <v>40000</v>
      </c>
      <c r="O53" s="84">
        <v>3000</v>
      </c>
      <c r="P53" s="84">
        <v>3000</v>
      </c>
      <c r="Q53" s="76" t="s">
        <v>307</v>
      </c>
      <c r="R53" s="84">
        <v>0</v>
      </c>
      <c r="S53" s="76"/>
    </row>
    <row r="54" s="28" customFormat="1" ht="45" hidden="1" customHeight="1" spans="2:19">
      <c r="B54" s="59" t="s">
        <v>308</v>
      </c>
      <c r="C54" s="59" t="s">
        <v>309</v>
      </c>
      <c r="D54" s="59" t="s">
        <v>180</v>
      </c>
      <c r="E54" s="60">
        <v>33400</v>
      </c>
      <c r="F54" s="61" t="s">
        <v>281</v>
      </c>
      <c r="G54" s="59" t="s">
        <v>310</v>
      </c>
      <c r="H54" s="59" t="s">
        <v>311</v>
      </c>
      <c r="I54" s="59" t="s">
        <v>224</v>
      </c>
      <c r="J54" s="93" t="s">
        <v>200</v>
      </c>
      <c r="K54" s="93" t="s">
        <v>312</v>
      </c>
      <c r="L54" s="94">
        <v>30700</v>
      </c>
      <c r="M54" s="95">
        <v>24000</v>
      </c>
      <c r="N54" s="96">
        <v>24000</v>
      </c>
      <c r="O54" s="97">
        <v>6000</v>
      </c>
      <c r="P54" s="97">
        <v>6000</v>
      </c>
      <c r="Q54" s="93" t="s">
        <v>313</v>
      </c>
      <c r="R54" s="97">
        <v>0</v>
      </c>
      <c r="S54" s="93"/>
    </row>
    <row r="55" s="28" customFormat="1" ht="45" hidden="1" customHeight="1" spans="2:19">
      <c r="B55" s="45" t="s">
        <v>314</v>
      </c>
      <c r="C55" s="45" t="s">
        <v>315</v>
      </c>
      <c r="D55" s="45" t="s">
        <v>142</v>
      </c>
      <c r="E55" s="62">
        <v>4100</v>
      </c>
      <c r="F55" s="47" t="s">
        <v>167</v>
      </c>
      <c r="G55" s="45" t="s">
        <v>316</v>
      </c>
      <c r="H55" s="45" t="s">
        <v>240</v>
      </c>
      <c r="I55" s="45" t="s">
        <v>145</v>
      </c>
      <c r="J55" s="65" t="s">
        <v>200</v>
      </c>
      <c r="K55" s="65" t="s">
        <v>317</v>
      </c>
      <c r="L55" s="98">
        <v>44200</v>
      </c>
      <c r="M55" s="98">
        <v>20000</v>
      </c>
      <c r="N55" s="98">
        <v>20000</v>
      </c>
      <c r="O55" s="98">
        <v>8100</v>
      </c>
      <c r="P55" s="98">
        <v>4100</v>
      </c>
      <c r="Q55" s="65" t="s">
        <v>318</v>
      </c>
      <c r="R55" s="98">
        <v>0</v>
      </c>
      <c r="S55" s="65"/>
    </row>
    <row r="56" s="28" customFormat="1" ht="45" hidden="1" customHeight="1" spans="2:19">
      <c r="B56" s="48" t="s">
        <v>319</v>
      </c>
      <c r="C56" s="48" t="s">
        <v>320</v>
      </c>
      <c r="D56" s="48" t="s">
        <v>142</v>
      </c>
      <c r="E56" s="51">
        <v>4000</v>
      </c>
      <c r="F56" s="50" t="s">
        <v>281</v>
      </c>
      <c r="G56" s="48" t="s">
        <v>321</v>
      </c>
      <c r="H56" s="48" t="s">
        <v>240</v>
      </c>
      <c r="I56" s="48"/>
      <c r="J56" s="68"/>
      <c r="K56" s="68"/>
      <c r="L56" s="71"/>
      <c r="M56" s="71"/>
      <c r="N56" s="71"/>
      <c r="O56" s="71"/>
      <c r="P56" s="71">
        <v>4000</v>
      </c>
      <c r="Q56" s="68"/>
      <c r="R56" s="71"/>
      <c r="S56" s="68"/>
    </row>
    <row r="57" s="28" customFormat="1" ht="45" hidden="1" customHeight="1" spans="2:19">
      <c r="B57" s="52" t="s">
        <v>322</v>
      </c>
      <c r="C57" s="52" t="s">
        <v>323</v>
      </c>
      <c r="D57" s="52" t="s">
        <v>180</v>
      </c>
      <c r="E57" s="63">
        <v>52850</v>
      </c>
      <c r="F57" s="54" t="s">
        <v>167</v>
      </c>
      <c r="G57" s="52" t="s">
        <v>324</v>
      </c>
      <c r="H57" s="52" t="s">
        <v>311</v>
      </c>
      <c r="I57" s="52" t="s">
        <v>224</v>
      </c>
      <c r="J57" s="72" t="s">
        <v>200</v>
      </c>
      <c r="K57" s="72" t="s">
        <v>325</v>
      </c>
      <c r="L57" s="99">
        <v>25500</v>
      </c>
      <c r="M57" s="100">
        <v>12500</v>
      </c>
      <c r="N57" s="99">
        <v>12500</v>
      </c>
      <c r="O57" s="99">
        <v>6800</v>
      </c>
      <c r="P57" s="99">
        <v>5000</v>
      </c>
      <c r="Q57" s="72" t="s">
        <v>326</v>
      </c>
      <c r="R57" s="99">
        <v>0</v>
      </c>
      <c r="S57" s="72"/>
    </row>
    <row r="58" s="28" customFormat="1" ht="45" hidden="1" customHeight="1" spans="2:19">
      <c r="B58" s="55" t="s">
        <v>308</v>
      </c>
      <c r="C58" s="55" t="s">
        <v>309</v>
      </c>
      <c r="D58" s="55" t="s">
        <v>180</v>
      </c>
      <c r="E58" s="58">
        <v>33400</v>
      </c>
      <c r="F58" s="57" t="s">
        <v>281</v>
      </c>
      <c r="G58" s="55" t="s">
        <v>310</v>
      </c>
      <c r="H58" s="55" t="s">
        <v>311</v>
      </c>
      <c r="I58" s="55"/>
      <c r="J58" s="76"/>
      <c r="K58" s="76"/>
      <c r="L58" s="84"/>
      <c r="M58" s="100"/>
      <c r="N58" s="84"/>
      <c r="O58" s="84"/>
      <c r="P58" s="84">
        <v>1800</v>
      </c>
      <c r="Q58" s="76"/>
      <c r="R58" s="84"/>
      <c r="S58" s="76"/>
    </row>
    <row r="59" s="28" customFormat="1" ht="45" hidden="1" customHeight="1" spans="2:19">
      <c r="B59" s="55" t="s">
        <v>303</v>
      </c>
      <c r="C59" s="55" t="s">
        <v>304</v>
      </c>
      <c r="D59" s="55" t="s">
        <v>180</v>
      </c>
      <c r="E59" s="58">
        <v>22000</v>
      </c>
      <c r="F59" s="57" t="s">
        <v>216</v>
      </c>
      <c r="G59" s="55" t="s">
        <v>51</v>
      </c>
      <c r="H59" s="55" t="s">
        <v>240</v>
      </c>
      <c r="I59" s="55" t="s">
        <v>327</v>
      </c>
      <c r="J59" s="76" t="s">
        <v>200</v>
      </c>
      <c r="K59" s="76" t="s">
        <v>328</v>
      </c>
      <c r="L59" s="91">
        <v>35000</v>
      </c>
      <c r="M59" s="71">
        <v>18000</v>
      </c>
      <c r="N59" s="92">
        <v>18000</v>
      </c>
      <c r="O59" s="84">
        <v>1500</v>
      </c>
      <c r="P59" s="84">
        <v>1500</v>
      </c>
      <c r="Q59" s="76" t="s">
        <v>329</v>
      </c>
      <c r="R59" s="84">
        <v>0</v>
      </c>
      <c r="S59" s="76"/>
    </row>
    <row r="60" s="28" customFormat="1" ht="45" customHeight="1" spans="2:19">
      <c r="B60" s="55" t="s">
        <v>330</v>
      </c>
      <c r="C60" s="55" t="s">
        <v>331</v>
      </c>
      <c r="D60" s="55" t="s">
        <v>180</v>
      </c>
      <c r="E60" s="56">
        <v>5500</v>
      </c>
      <c r="F60" s="57" t="s">
        <v>151</v>
      </c>
      <c r="G60" s="55" t="s">
        <v>196</v>
      </c>
      <c r="H60" s="55" t="s">
        <v>240</v>
      </c>
      <c r="I60" s="55" t="s">
        <v>332</v>
      </c>
      <c r="J60" s="76" t="s">
        <v>200</v>
      </c>
      <c r="K60" s="55" t="s">
        <v>333</v>
      </c>
      <c r="L60" s="101">
        <v>19679</v>
      </c>
      <c r="M60" s="71">
        <v>5500</v>
      </c>
      <c r="N60" s="102">
        <v>5500</v>
      </c>
      <c r="O60" s="77">
        <v>5500</v>
      </c>
      <c r="P60" s="78">
        <v>5500</v>
      </c>
      <c r="Q60" s="76" t="s">
        <v>334</v>
      </c>
      <c r="R60" s="84">
        <v>0</v>
      </c>
      <c r="S60" s="76"/>
    </row>
    <row r="61" s="28" customFormat="1" ht="45" hidden="1" customHeight="1" spans="2:19">
      <c r="B61" s="55" t="s">
        <v>335</v>
      </c>
      <c r="C61" s="55" t="s">
        <v>336</v>
      </c>
      <c r="D61" s="55" t="s">
        <v>180</v>
      </c>
      <c r="E61" s="58">
        <v>26900</v>
      </c>
      <c r="F61" s="57" t="s">
        <v>163</v>
      </c>
      <c r="G61" s="55" t="s">
        <v>337</v>
      </c>
      <c r="H61" s="55" t="s">
        <v>240</v>
      </c>
      <c r="I61" s="55" t="s">
        <v>224</v>
      </c>
      <c r="J61" s="76" t="s">
        <v>338</v>
      </c>
      <c r="K61" s="76" t="s">
        <v>339</v>
      </c>
      <c r="L61" s="84">
        <v>145000</v>
      </c>
      <c r="M61" s="100">
        <v>47000</v>
      </c>
      <c r="N61" s="84">
        <v>47000</v>
      </c>
      <c r="O61" s="77">
        <v>20000</v>
      </c>
      <c r="P61" s="84">
        <v>7000</v>
      </c>
      <c r="Q61" s="76" t="s">
        <v>340</v>
      </c>
      <c r="R61" s="84">
        <v>0</v>
      </c>
      <c r="S61" s="76"/>
    </row>
    <row r="62" s="28" customFormat="1" ht="45" hidden="1" customHeight="1" spans="2:19">
      <c r="B62" s="55" t="s">
        <v>303</v>
      </c>
      <c r="C62" s="55" t="s">
        <v>304</v>
      </c>
      <c r="D62" s="55" t="s">
        <v>180</v>
      </c>
      <c r="E62" s="58">
        <v>22000</v>
      </c>
      <c r="F62" s="57" t="s">
        <v>216</v>
      </c>
      <c r="G62" s="55" t="s">
        <v>51</v>
      </c>
      <c r="H62" s="55" t="s">
        <v>240</v>
      </c>
      <c r="I62" s="55"/>
      <c r="J62" s="76"/>
      <c r="K62" s="76"/>
      <c r="L62" s="84"/>
      <c r="M62" s="100"/>
      <c r="N62" s="84"/>
      <c r="O62" s="77"/>
      <c r="P62" s="84">
        <v>3000</v>
      </c>
      <c r="Q62" s="76"/>
      <c r="R62" s="84"/>
      <c r="S62" s="76"/>
    </row>
    <row r="63" s="28" customFormat="1" ht="45" hidden="1" customHeight="1" spans="2:19">
      <c r="B63" s="55" t="s">
        <v>314</v>
      </c>
      <c r="C63" s="55" t="s">
        <v>315</v>
      </c>
      <c r="D63" s="55" t="s">
        <v>180</v>
      </c>
      <c r="E63" s="58">
        <v>30450</v>
      </c>
      <c r="F63" s="57" t="s">
        <v>167</v>
      </c>
      <c r="G63" s="55" t="s">
        <v>316</v>
      </c>
      <c r="H63" s="55" t="s">
        <v>240</v>
      </c>
      <c r="I63" s="55"/>
      <c r="J63" s="76"/>
      <c r="K63" s="76"/>
      <c r="L63" s="84"/>
      <c r="M63" s="100"/>
      <c r="N63" s="84"/>
      <c r="O63" s="77"/>
      <c r="P63" s="84">
        <v>8000</v>
      </c>
      <c r="Q63" s="76"/>
      <c r="R63" s="84"/>
      <c r="S63" s="76"/>
    </row>
    <row r="64" s="28" customFormat="1" ht="45" hidden="1" customHeight="1" spans="2:19">
      <c r="B64" s="55" t="s">
        <v>319</v>
      </c>
      <c r="C64" s="55" t="s">
        <v>320</v>
      </c>
      <c r="D64" s="55" t="s">
        <v>142</v>
      </c>
      <c r="E64" s="58">
        <v>12700</v>
      </c>
      <c r="F64" s="57" t="s">
        <v>281</v>
      </c>
      <c r="G64" s="55" t="s">
        <v>321</v>
      </c>
      <c r="H64" s="55" t="s">
        <v>240</v>
      </c>
      <c r="I64" s="55"/>
      <c r="J64" s="76"/>
      <c r="K64" s="76"/>
      <c r="L64" s="84"/>
      <c r="M64" s="99"/>
      <c r="N64" s="84"/>
      <c r="O64" s="77"/>
      <c r="P64" s="84">
        <v>2000</v>
      </c>
      <c r="Q64" s="76"/>
      <c r="R64" s="84"/>
      <c r="S64" s="76"/>
    </row>
    <row r="65" s="28" customFormat="1" ht="45" hidden="1" customHeight="1" spans="2:19">
      <c r="B65" s="59" t="s">
        <v>341</v>
      </c>
      <c r="C65" s="59" t="s">
        <v>342</v>
      </c>
      <c r="D65" s="59" t="s">
        <v>180</v>
      </c>
      <c r="E65" s="60">
        <v>25300</v>
      </c>
      <c r="F65" s="61" t="s">
        <v>281</v>
      </c>
      <c r="G65" s="59" t="s">
        <v>156</v>
      </c>
      <c r="H65" s="59" t="s">
        <v>74</v>
      </c>
      <c r="I65" s="93" t="s">
        <v>343</v>
      </c>
      <c r="J65" s="93" t="s">
        <v>344</v>
      </c>
      <c r="K65" s="93" t="s">
        <v>345</v>
      </c>
      <c r="L65" s="97">
        <v>393284</v>
      </c>
      <c r="M65" s="97">
        <v>31000</v>
      </c>
      <c r="N65" s="97">
        <v>3600</v>
      </c>
      <c r="O65" s="97" t="s">
        <v>344</v>
      </c>
      <c r="P65" s="97">
        <v>3600</v>
      </c>
      <c r="Q65" s="93" t="s">
        <v>344</v>
      </c>
      <c r="R65" s="97" t="s">
        <v>344</v>
      </c>
      <c r="S65" s="223" t="s">
        <v>346</v>
      </c>
    </row>
    <row r="66" s="28" customFormat="1" ht="45" customHeight="1" spans="2:19">
      <c r="B66" s="14" t="s">
        <v>347</v>
      </c>
      <c r="C66" s="48">
        <v>2305067</v>
      </c>
      <c r="D66" s="48" t="s">
        <v>142</v>
      </c>
      <c r="E66" s="48">
        <v>0.55</v>
      </c>
      <c r="F66" s="117">
        <v>44944</v>
      </c>
      <c r="G66" s="48">
        <v>2.98</v>
      </c>
      <c r="H66" s="48" t="s">
        <v>32</v>
      </c>
      <c r="I66" s="48" t="s">
        <v>145</v>
      </c>
      <c r="J66" s="68" t="s">
        <v>197</v>
      </c>
      <c r="K66" s="193" t="s">
        <v>285</v>
      </c>
      <c r="L66" s="193">
        <v>8.6988</v>
      </c>
      <c r="M66" s="193"/>
      <c r="N66" s="11">
        <v>5500</v>
      </c>
      <c r="O66" s="193">
        <v>5.5</v>
      </c>
      <c r="P66" s="194">
        <v>5500</v>
      </c>
      <c r="Q66" s="195" t="s">
        <v>348</v>
      </c>
      <c r="R66" s="224"/>
      <c r="S66" s="201"/>
    </row>
    <row r="67" s="28" customFormat="1" ht="45" customHeight="1" spans="2:19">
      <c r="B67" s="14" t="s">
        <v>347</v>
      </c>
      <c r="C67" s="118" t="s">
        <v>349</v>
      </c>
      <c r="D67" s="119" t="s">
        <v>180</v>
      </c>
      <c r="E67" s="120">
        <v>25000</v>
      </c>
      <c r="F67" s="121">
        <v>44943</v>
      </c>
      <c r="G67" s="122">
        <v>3.12</v>
      </c>
      <c r="H67" s="123" t="s">
        <v>240</v>
      </c>
      <c r="I67" s="154" t="s">
        <v>224</v>
      </c>
      <c r="J67" s="154" t="s">
        <v>340</v>
      </c>
      <c r="K67" s="154" t="s">
        <v>339</v>
      </c>
      <c r="L67" s="95"/>
      <c r="M67" s="95"/>
      <c r="N67" s="11">
        <v>10000</v>
      </c>
      <c r="O67" s="95"/>
      <c r="P67" s="194">
        <v>10000</v>
      </c>
      <c r="Q67" s="93" t="s">
        <v>340</v>
      </c>
      <c r="R67" s="97" t="s">
        <v>344</v>
      </c>
      <c r="S67" s="223"/>
    </row>
    <row r="68" s="28" customFormat="1" ht="45" customHeight="1" spans="2:19">
      <c r="B68" s="14" t="s">
        <v>350</v>
      </c>
      <c r="C68" s="124"/>
      <c r="D68" s="125"/>
      <c r="E68" s="126"/>
      <c r="F68" s="127"/>
      <c r="G68" s="128"/>
      <c r="H68" s="129"/>
      <c r="I68" s="154"/>
      <c r="J68" s="154"/>
      <c r="K68" s="154"/>
      <c r="L68" s="95"/>
      <c r="M68" s="95"/>
      <c r="N68" s="11">
        <v>7500</v>
      </c>
      <c r="O68" s="95"/>
      <c r="P68" s="194">
        <v>7500</v>
      </c>
      <c r="Q68" s="93"/>
      <c r="R68" s="97"/>
      <c r="S68" s="223"/>
    </row>
    <row r="69" s="28" customFormat="1" ht="45" customHeight="1" spans="2:19">
      <c r="B69" s="14" t="s">
        <v>351</v>
      </c>
      <c r="C69" s="48">
        <v>101947</v>
      </c>
      <c r="D69" s="48" t="s">
        <v>142</v>
      </c>
      <c r="E69" s="51">
        <v>4000</v>
      </c>
      <c r="F69" s="130">
        <v>44985</v>
      </c>
      <c r="G69" s="48">
        <v>3.16</v>
      </c>
      <c r="H69" s="48" t="s">
        <v>240</v>
      </c>
      <c r="I69" s="48" t="s">
        <v>145</v>
      </c>
      <c r="J69" s="154" t="s">
        <v>200</v>
      </c>
      <c r="K69" s="154" t="s">
        <v>317</v>
      </c>
      <c r="L69" s="95">
        <v>44200</v>
      </c>
      <c r="M69" s="95"/>
      <c r="N69" s="11">
        <v>4000</v>
      </c>
      <c r="O69" s="95">
        <v>19100.04</v>
      </c>
      <c r="P69" s="194">
        <v>4000</v>
      </c>
      <c r="Q69" s="93" t="s">
        <v>352</v>
      </c>
      <c r="R69" s="97"/>
      <c r="S69" s="223"/>
    </row>
    <row r="70" s="28" customFormat="1" ht="45" customHeight="1" spans="2:19">
      <c r="B70" s="14" t="s">
        <v>353</v>
      </c>
      <c r="C70" s="48">
        <v>101944</v>
      </c>
      <c r="D70" s="48" t="s">
        <v>142</v>
      </c>
      <c r="E70" s="51">
        <v>8000</v>
      </c>
      <c r="F70" s="131">
        <v>44985</v>
      </c>
      <c r="G70" s="48">
        <v>2.84</v>
      </c>
      <c r="H70" s="48" t="s">
        <v>189</v>
      </c>
      <c r="I70" s="48" t="s">
        <v>145</v>
      </c>
      <c r="J70" s="154" t="s">
        <v>200</v>
      </c>
      <c r="K70" s="154" t="s">
        <v>354</v>
      </c>
      <c r="L70" s="95">
        <v>142087.02</v>
      </c>
      <c r="M70" s="95"/>
      <c r="N70" s="11">
        <v>8000</v>
      </c>
      <c r="O70" s="95">
        <v>55345.6</v>
      </c>
      <c r="P70" s="194">
        <v>8000</v>
      </c>
      <c r="Q70" s="93" t="s">
        <v>355</v>
      </c>
      <c r="R70" s="97"/>
      <c r="S70" s="223"/>
    </row>
    <row r="71" s="28" customFormat="1" ht="45" customHeight="1" spans="2:19">
      <c r="B71" s="14" t="s">
        <v>356</v>
      </c>
      <c r="C71" s="48">
        <v>2305327</v>
      </c>
      <c r="D71" s="48" t="s">
        <v>180</v>
      </c>
      <c r="E71" s="51">
        <v>39484</v>
      </c>
      <c r="F71" s="50" t="s">
        <v>357</v>
      </c>
      <c r="G71" s="48">
        <v>3.33</v>
      </c>
      <c r="H71" s="48" t="s">
        <v>74</v>
      </c>
      <c r="I71" s="68" t="s">
        <v>343</v>
      </c>
      <c r="J71" s="68" t="s">
        <v>344</v>
      </c>
      <c r="K71" s="68" t="s">
        <v>345</v>
      </c>
      <c r="L71" s="71">
        <v>393284</v>
      </c>
      <c r="M71" s="95"/>
      <c r="N71" s="11">
        <v>5632</v>
      </c>
      <c r="O71" s="95"/>
      <c r="P71" s="194">
        <v>5632</v>
      </c>
      <c r="Q71" s="93"/>
      <c r="R71" s="97"/>
      <c r="S71" s="223" t="s">
        <v>346</v>
      </c>
    </row>
    <row r="72" s="28" customFormat="1" ht="45" customHeight="1" spans="2:19">
      <c r="B72" s="14" t="s">
        <v>358</v>
      </c>
      <c r="C72" s="48">
        <v>198228</v>
      </c>
      <c r="D72" s="48" t="s">
        <v>142</v>
      </c>
      <c r="E72" s="48">
        <v>1.8368</v>
      </c>
      <c r="F72" s="132">
        <v>45050</v>
      </c>
      <c r="G72" s="108">
        <v>2.75</v>
      </c>
      <c r="H72" s="45" t="s">
        <v>189</v>
      </c>
      <c r="I72" s="48" t="s">
        <v>145</v>
      </c>
      <c r="J72" s="154" t="s">
        <v>359</v>
      </c>
      <c r="K72" s="154" t="s">
        <v>360</v>
      </c>
      <c r="L72" s="95">
        <v>125310</v>
      </c>
      <c r="M72" s="95"/>
      <c r="N72" s="11">
        <v>18368</v>
      </c>
      <c r="O72" s="95"/>
      <c r="P72" s="194">
        <v>18368</v>
      </c>
      <c r="Q72" s="93" t="s">
        <v>361</v>
      </c>
      <c r="R72" s="97"/>
      <c r="S72" s="223"/>
    </row>
    <row r="73" s="28" customFormat="1" ht="45" customHeight="1" spans="2:19">
      <c r="B73" s="14" t="s">
        <v>362</v>
      </c>
      <c r="C73" s="48">
        <v>198230</v>
      </c>
      <c r="D73" s="48" t="s">
        <v>142</v>
      </c>
      <c r="E73" s="48">
        <v>1</v>
      </c>
      <c r="F73" s="117">
        <v>45050</v>
      </c>
      <c r="G73" s="48">
        <v>2.91</v>
      </c>
      <c r="H73" s="48" t="s">
        <v>32</v>
      </c>
      <c r="I73" s="48" t="s">
        <v>145</v>
      </c>
      <c r="J73" s="68" t="s">
        <v>200</v>
      </c>
      <c r="K73" s="195" t="s">
        <v>286</v>
      </c>
      <c r="L73" s="195">
        <v>9.14</v>
      </c>
      <c r="M73" s="95"/>
      <c r="N73" s="11">
        <v>10000</v>
      </c>
      <c r="O73" s="95"/>
      <c r="P73" s="194">
        <v>10000</v>
      </c>
      <c r="Q73" s="195" t="s">
        <v>363</v>
      </c>
      <c r="R73" s="97"/>
      <c r="S73" s="223"/>
    </row>
    <row r="74" s="28" customFormat="1" ht="45" customHeight="1" spans="2:19">
      <c r="B74" s="14" t="s">
        <v>364</v>
      </c>
      <c r="C74" s="52">
        <v>198231</v>
      </c>
      <c r="D74" s="52" t="s">
        <v>365</v>
      </c>
      <c r="E74" s="63">
        <v>0.95</v>
      </c>
      <c r="F74" s="133">
        <v>45050</v>
      </c>
      <c r="G74" s="86">
        <v>3.06</v>
      </c>
      <c r="H74" s="86" t="s">
        <v>240</v>
      </c>
      <c r="I74" s="154" t="s">
        <v>224</v>
      </c>
      <c r="J74" s="154" t="s">
        <v>366</v>
      </c>
      <c r="K74" s="154" t="s">
        <v>306</v>
      </c>
      <c r="L74" s="95">
        <v>80000</v>
      </c>
      <c r="M74" s="95"/>
      <c r="N74" s="11">
        <v>1500</v>
      </c>
      <c r="O74" s="95"/>
      <c r="P74" s="194">
        <v>1500</v>
      </c>
      <c r="Q74" s="93" t="s">
        <v>367</v>
      </c>
      <c r="R74" s="97"/>
      <c r="S74" s="223"/>
    </row>
    <row r="75" s="28" customFormat="1" ht="45" customHeight="1" spans="2:19">
      <c r="B75" s="14" t="s">
        <v>368</v>
      </c>
      <c r="C75" s="119">
        <v>198232</v>
      </c>
      <c r="D75" s="119" t="s">
        <v>180</v>
      </c>
      <c r="E75" s="134">
        <v>410320</v>
      </c>
      <c r="F75" s="121">
        <v>45050</v>
      </c>
      <c r="G75" s="128">
        <v>3.12</v>
      </c>
      <c r="H75" s="135" t="s">
        <v>311</v>
      </c>
      <c r="I75" s="129" t="s">
        <v>369</v>
      </c>
      <c r="J75" s="129" t="s">
        <v>370</v>
      </c>
      <c r="K75" s="196" t="s">
        <v>371</v>
      </c>
      <c r="L75" s="71"/>
      <c r="M75" s="95"/>
      <c r="N75" s="11">
        <v>6000</v>
      </c>
      <c r="O75" s="95"/>
      <c r="P75" s="194">
        <v>6000</v>
      </c>
      <c r="Q75" s="129" t="s">
        <v>370</v>
      </c>
      <c r="R75" s="97"/>
      <c r="S75" s="223"/>
    </row>
    <row r="76" s="28" customFormat="1" ht="45" customHeight="1" spans="2:19">
      <c r="B76" s="16" t="s">
        <v>372</v>
      </c>
      <c r="C76" s="55">
        <v>2305784</v>
      </c>
      <c r="D76" s="55" t="s">
        <v>365</v>
      </c>
      <c r="E76" s="58">
        <v>2.88</v>
      </c>
      <c r="F76" s="136">
        <v>45128</v>
      </c>
      <c r="G76" s="55">
        <v>3.11</v>
      </c>
      <c r="H76" s="55" t="s">
        <v>311</v>
      </c>
      <c r="I76" s="72" t="s">
        <v>224</v>
      </c>
      <c r="J76" s="72" t="s">
        <v>200</v>
      </c>
      <c r="K76" s="197" t="s">
        <v>312</v>
      </c>
      <c r="L76" s="197">
        <v>3.07</v>
      </c>
      <c r="M76" s="95"/>
      <c r="N76" s="11">
        <v>5000</v>
      </c>
      <c r="O76" s="95"/>
      <c r="P76" s="194">
        <v>5000</v>
      </c>
      <c r="Q76" s="129" t="s">
        <v>370</v>
      </c>
      <c r="R76" s="97"/>
      <c r="S76" s="223"/>
    </row>
    <row r="77" s="28" customFormat="1" ht="45" customHeight="1" spans="2:19">
      <c r="B77" s="16" t="s">
        <v>373</v>
      </c>
      <c r="C77" s="118" t="s">
        <v>374</v>
      </c>
      <c r="D77" s="119" t="s">
        <v>180</v>
      </c>
      <c r="E77" s="137">
        <v>12618</v>
      </c>
      <c r="F77" s="121">
        <v>45128</v>
      </c>
      <c r="G77" s="122">
        <v>2.93</v>
      </c>
      <c r="H77" s="123" t="s">
        <v>240</v>
      </c>
      <c r="I77" s="123" t="s">
        <v>224</v>
      </c>
      <c r="J77" s="123" t="s">
        <v>340</v>
      </c>
      <c r="K77" s="198" t="s">
        <v>339</v>
      </c>
      <c r="L77" s="71"/>
      <c r="M77" s="95"/>
      <c r="N77" s="11">
        <v>5518</v>
      </c>
      <c r="O77" s="95"/>
      <c r="P77" s="194">
        <v>5518</v>
      </c>
      <c r="Q77" s="129" t="s">
        <v>370</v>
      </c>
      <c r="R77" s="97"/>
      <c r="S77" s="223"/>
    </row>
    <row r="78" s="28" customFormat="1" ht="45" customHeight="1" spans="2:19">
      <c r="B78" s="16" t="s">
        <v>372</v>
      </c>
      <c r="C78" s="138">
        <v>2305784</v>
      </c>
      <c r="D78" s="138" t="s">
        <v>180</v>
      </c>
      <c r="E78" s="139">
        <v>288000</v>
      </c>
      <c r="F78" s="140">
        <v>45128</v>
      </c>
      <c r="G78" s="141">
        <v>3.11</v>
      </c>
      <c r="H78" s="142" t="s">
        <v>311</v>
      </c>
      <c r="I78" s="199" t="s">
        <v>369</v>
      </c>
      <c r="J78" s="199" t="s">
        <v>370</v>
      </c>
      <c r="K78" s="200" t="s">
        <v>371</v>
      </c>
      <c r="L78" s="71"/>
      <c r="M78" s="95"/>
      <c r="N78" s="11">
        <v>1000</v>
      </c>
      <c r="O78" s="95"/>
      <c r="P78" s="194">
        <v>1000</v>
      </c>
      <c r="Q78" s="199" t="s">
        <v>370</v>
      </c>
      <c r="R78" s="97"/>
      <c r="S78" s="223"/>
    </row>
    <row r="79" s="28" customFormat="1" ht="45" customHeight="1" spans="2:19">
      <c r="B79" s="16" t="s">
        <v>375</v>
      </c>
      <c r="C79" s="105">
        <v>2305782</v>
      </c>
      <c r="D79" s="48" t="s">
        <v>180</v>
      </c>
      <c r="E79" s="51">
        <v>1000</v>
      </c>
      <c r="F79" s="50" t="s">
        <v>376</v>
      </c>
      <c r="G79" s="105">
        <v>2.73</v>
      </c>
      <c r="H79" s="105" t="s">
        <v>32</v>
      </c>
      <c r="I79" s="105" t="s">
        <v>377</v>
      </c>
      <c r="J79" s="201" t="s">
        <v>200</v>
      </c>
      <c r="K79" s="165" t="s">
        <v>378</v>
      </c>
      <c r="L79" s="84">
        <v>15000</v>
      </c>
      <c r="M79" s="95"/>
      <c r="N79" s="11">
        <v>1000</v>
      </c>
      <c r="O79" s="95"/>
      <c r="P79" s="194">
        <v>1000</v>
      </c>
      <c r="Q79" s="201" t="s">
        <v>200</v>
      </c>
      <c r="R79" s="97"/>
      <c r="S79" s="223"/>
    </row>
    <row r="80" s="28" customFormat="1" ht="45" customHeight="1" spans="2:19">
      <c r="B80" s="16" t="s">
        <v>373</v>
      </c>
      <c r="C80" s="48">
        <v>2305783</v>
      </c>
      <c r="D80" s="48" t="s">
        <v>142</v>
      </c>
      <c r="E80" s="51">
        <v>3000</v>
      </c>
      <c r="F80" s="130">
        <v>45127</v>
      </c>
      <c r="G80" s="48">
        <v>2.93</v>
      </c>
      <c r="H80" s="48" t="s">
        <v>240</v>
      </c>
      <c r="I80" s="129" t="s">
        <v>145</v>
      </c>
      <c r="J80" s="165" t="s">
        <v>200</v>
      </c>
      <c r="K80" s="165" t="s">
        <v>317</v>
      </c>
      <c r="L80" s="166">
        <v>44200</v>
      </c>
      <c r="M80" s="95"/>
      <c r="N80" s="11">
        <v>3000</v>
      </c>
      <c r="O80" s="95"/>
      <c r="P80" s="194">
        <v>3000</v>
      </c>
      <c r="Q80" s="165" t="s">
        <v>200</v>
      </c>
      <c r="R80" s="97"/>
      <c r="S80" s="223"/>
    </row>
    <row r="81" s="28" customFormat="1" ht="45" customHeight="1" spans="2:19">
      <c r="B81" s="17" t="s">
        <v>379</v>
      </c>
      <c r="C81" s="48">
        <v>2305933</v>
      </c>
      <c r="D81" s="48" t="s">
        <v>142</v>
      </c>
      <c r="E81" s="48">
        <v>1.0257</v>
      </c>
      <c r="F81" s="143">
        <v>45154</v>
      </c>
      <c r="G81" s="109">
        <v>2.52</v>
      </c>
      <c r="H81" s="48" t="s">
        <v>189</v>
      </c>
      <c r="I81" s="202" t="s">
        <v>145</v>
      </c>
      <c r="J81" s="203" t="s">
        <v>359</v>
      </c>
      <c r="K81" s="204" t="s">
        <v>360</v>
      </c>
      <c r="L81" s="204">
        <v>12.531</v>
      </c>
      <c r="M81" s="95"/>
      <c r="N81" s="11">
        <v>2132</v>
      </c>
      <c r="O81" s="95"/>
      <c r="P81" s="194">
        <v>2132</v>
      </c>
      <c r="Q81" s="165" t="s">
        <v>361</v>
      </c>
      <c r="R81" s="97"/>
      <c r="S81" s="223"/>
    </row>
    <row r="82" s="28" customFormat="1" ht="45" customHeight="1" spans="2:19">
      <c r="B82" s="17" t="s">
        <v>380</v>
      </c>
      <c r="C82" s="109">
        <v>2305936</v>
      </c>
      <c r="D82" s="144" t="s">
        <v>180</v>
      </c>
      <c r="E82" s="145">
        <v>273000</v>
      </c>
      <c r="F82" s="131">
        <v>45154</v>
      </c>
      <c r="G82" s="146">
        <v>2.92</v>
      </c>
      <c r="H82" s="48" t="s">
        <v>240</v>
      </c>
      <c r="I82" s="123" t="s">
        <v>224</v>
      </c>
      <c r="J82" s="123" t="s">
        <v>340</v>
      </c>
      <c r="K82" s="198" t="s">
        <v>339</v>
      </c>
      <c r="L82" s="84">
        <v>145000</v>
      </c>
      <c r="M82" s="95"/>
      <c r="N82" s="11">
        <v>3300</v>
      </c>
      <c r="O82" s="95"/>
      <c r="P82" s="194">
        <v>3300</v>
      </c>
      <c r="Q82" s="123" t="s">
        <v>340</v>
      </c>
      <c r="R82" s="97"/>
      <c r="S82" s="223"/>
    </row>
    <row r="83" s="28" customFormat="1" ht="45" customHeight="1" spans="2:19">
      <c r="B83" s="17" t="s">
        <v>381</v>
      </c>
      <c r="C83" s="147">
        <v>2305937</v>
      </c>
      <c r="D83" s="147" t="s">
        <v>224</v>
      </c>
      <c r="E83" s="148">
        <v>3000</v>
      </c>
      <c r="F83" s="149">
        <v>45153</v>
      </c>
      <c r="G83" s="150">
        <v>3</v>
      </c>
      <c r="H83" s="147" t="s">
        <v>311</v>
      </c>
      <c r="I83" s="199" t="s">
        <v>224</v>
      </c>
      <c r="J83" s="205" t="s">
        <v>200</v>
      </c>
      <c r="K83" s="206" t="s">
        <v>382</v>
      </c>
      <c r="L83" s="207">
        <v>89000</v>
      </c>
      <c r="M83" s="95"/>
      <c r="N83" s="11">
        <v>3000</v>
      </c>
      <c r="O83" s="95"/>
      <c r="P83" s="194">
        <v>3000</v>
      </c>
      <c r="Q83" s="205" t="s">
        <v>200</v>
      </c>
      <c r="R83" s="97"/>
      <c r="S83" s="223"/>
    </row>
    <row r="84" s="28" customFormat="1" ht="45" customHeight="1" spans="2:19">
      <c r="B84" s="17" t="s">
        <v>380</v>
      </c>
      <c r="C84" s="55">
        <v>2305936</v>
      </c>
      <c r="D84" s="55" t="s">
        <v>365</v>
      </c>
      <c r="E84" s="58">
        <v>2.73</v>
      </c>
      <c r="F84" s="136">
        <v>45154</v>
      </c>
      <c r="G84" s="55">
        <v>2.92</v>
      </c>
      <c r="H84" s="55" t="s">
        <v>240</v>
      </c>
      <c r="I84" s="208" t="s">
        <v>224</v>
      </c>
      <c r="J84" s="209" t="s">
        <v>366</v>
      </c>
      <c r="K84" s="210" t="s">
        <v>383</v>
      </c>
      <c r="L84" s="166"/>
      <c r="M84" s="95"/>
      <c r="N84" s="11">
        <v>2000</v>
      </c>
      <c r="O84" s="95"/>
      <c r="P84" s="194">
        <v>2000</v>
      </c>
      <c r="Q84" s="209" t="s">
        <v>366</v>
      </c>
      <c r="R84" s="97"/>
      <c r="S84" s="223"/>
    </row>
    <row r="85" s="28" customFormat="1" ht="45" customHeight="1" spans="2:19">
      <c r="B85" s="17" t="s">
        <v>379</v>
      </c>
      <c r="C85" s="48">
        <v>2305933</v>
      </c>
      <c r="D85" s="48" t="s">
        <v>142</v>
      </c>
      <c r="E85" s="51">
        <v>3200</v>
      </c>
      <c r="F85" s="117">
        <v>45153</v>
      </c>
      <c r="G85" s="48">
        <v>2.52</v>
      </c>
      <c r="H85" s="48" t="s">
        <v>189</v>
      </c>
      <c r="I85" s="211" t="s">
        <v>145</v>
      </c>
      <c r="J85" s="211" t="s">
        <v>200</v>
      </c>
      <c r="K85" s="211" t="s">
        <v>354</v>
      </c>
      <c r="L85" s="212">
        <v>142087.02</v>
      </c>
      <c r="M85" s="95"/>
      <c r="N85" s="11">
        <v>3200</v>
      </c>
      <c r="O85" s="95"/>
      <c r="P85" s="11">
        <v>3200</v>
      </c>
      <c r="Q85" s="211" t="s">
        <v>200</v>
      </c>
      <c r="R85" s="97"/>
      <c r="S85" s="223"/>
    </row>
    <row r="86" s="28" customFormat="1" ht="45" customHeight="1" spans="2:19">
      <c r="B86" s="17" t="s">
        <v>380</v>
      </c>
      <c r="C86" s="48">
        <v>2305936</v>
      </c>
      <c r="D86" s="48" t="s">
        <v>142</v>
      </c>
      <c r="E86" s="51">
        <v>4000</v>
      </c>
      <c r="F86" s="130">
        <v>45153</v>
      </c>
      <c r="G86" s="48">
        <v>2.92</v>
      </c>
      <c r="H86" s="48" t="s">
        <v>240</v>
      </c>
      <c r="I86" s="129" t="s">
        <v>145</v>
      </c>
      <c r="J86" s="165" t="s">
        <v>200</v>
      </c>
      <c r="K86" s="165" t="s">
        <v>317</v>
      </c>
      <c r="L86" s="166">
        <v>44200</v>
      </c>
      <c r="M86" s="95"/>
      <c r="N86" s="11">
        <v>4000</v>
      </c>
      <c r="O86" s="95"/>
      <c r="P86" s="11">
        <v>4000</v>
      </c>
      <c r="Q86" s="165" t="s">
        <v>200</v>
      </c>
      <c r="R86" s="97"/>
      <c r="S86" s="223"/>
    </row>
    <row r="87" s="28" customFormat="1" ht="45" customHeight="1" spans="2:19">
      <c r="B87" s="17" t="s">
        <v>380</v>
      </c>
      <c r="C87" s="55">
        <v>2305936</v>
      </c>
      <c r="D87" s="55" t="s">
        <v>365</v>
      </c>
      <c r="E87" s="58">
        <v>2.73</v>
      </c>
      <c r="F87" s="151">
        <v>45154</v>
      </c>
      <c r="G87" s="59">
        <v>2.92</v>
      </c>
      <c r="H87" s="59" t="s">
        <v>240</v>
      </c>
      <c r="I87" s="59" t="s">
        <v>327</v>
      </c>
      <c r="J87" s="213" t="s">
        <v>200</v>
      </c>
      <c r="K87" s="214" t="s">
        <v>383</v>
      </c>
      <c r="L87" s="214">
        <v>2.48</v>
      </c>
      <c r="M87" s="95"/>
      <c r="N87" s="215">
        <v>1000</v>
      </c>
      <c r="O87" s="95"/>
      <c r="P87" s="215">
        <v>1000</v>
      </c>
      <c r="Q87" s="213" t="s">
        <v>200</v>
      </c>
      <c r="R87" s="97"/>
      <c r="S87" s="223"/>
    </row>
    <row r="88" s="28" customFormat="1" ht="45" customHeight="1" spans="2:19">
      <c r="B88" s="152" t="s">
        <v>384</v>
      </c>
      <c r="C88" s="152"/>
      <c r="D88" s="152" t="s">
        <v>142</v>
      </c>
      <c r="E88" s="152">
        <v>143.7</v>
      </c>
      <c r="F88" s="153">
        <v>45230</v>
      </c>
      <c r="G88" s="154">
        <v>3.2</v>
      </c>
      <c r="H88" s="95" t="s">
        <v>74</v>
      </c>
      <c r="I88" s="152" t="s">
        <v>145</v>
      </c>
      <c r="J88" s="129" t="s">
        <v>84</v>
      </c>
      <c r="K88" s="165" t="s">
        <v>385</v>
      </c>
      <c r="L88" s="71">
        <v>20200</v>
      </c>
      <c r="M88" s="71"/>
      <c r="N88" s="11">
        <v>17325</v>
      </c>
      <c r="O88" s="71"/>
      <c r="P88" s="11">
        <v>17325</v>
      </c>
      <c r="Q88" s="68" t="s">
        <v>84</v>
      </c>
      <c r="R88" s="96"/>
      <c r="S88" s="223"/>
    </row>
    <row r="89" s="28" customFormat="1" ht="45" customHeight="1" spans="2:19">
      <c r="B89" s="147"/>
      <c r="C89" s="147"/>
      <c r="D89" s="147"/>
      <c r="E89" s="147"/>
      <c r="F89" s="155"/>
      <c r="G89" s="156"/>
      <c r="H89" s="157"/>
      <c r="I89" s="147"/>
      <c r="J89" s="68" t="s">
        <v>200</v>
      </c>
      <c r="K89" s="165" t="s">
        <v>385</v>
      </c>
      <c r="L89" s="71">
        <v>88750</v>
      </c>
      <c r="M89" s="71"/>
      <c r="N89" s="11">
        <v>21556</v>
      </c>
      <c r="O89" s="71"/>
      <c r="P89" s="11">
        <v>21556</v>
      </c>
      <c r="Q89" s="68" t="s">
        <v>200</v>
      </c>
      <c r="R89" s="96"/>
      <c r="S89" s="223"/>
    </row>
    <row r="90" s="28" customFormat="1" ht="45" customHeight="1" spans="2:19">
      <c r="B90" s="147"/>
      <c r="C90" s="147"/>
      <c r="D90" s="147"/>
      <c r="E90" s="147"/>
      <c r="F90" s="155"/>
      <c r="G90" s="156"/>
      <c r="H90" s="157"/>
      <c r="I90" s="160"/>
      <c r="J90" s="129"/>
      <c r="K90" s="165" t="s">
        <v>385</v>
      </c>
      <c r="L90" s="71"/>
      <c r="M90" s="71"/>
      <c r="N90" s="11">
        <v>33004</v>
      </c>
      <c r="O90" s="71"/>
      <c r="P90" s="11">
        <v>33004</v>
      </c>
      <c r="Q90" s="68"/>
      <c r="R90" s="96"/>
      <c r="S90" s="223"/>
    </row>
    <row r="91" s="28" customFormat="1" ht="45" customHeight="1" spans="2:19">
      <c r="B91" s="152" t="s">
        <v>386</v>
      </c>
      <c r="C91" s="152">
        <v>198227</v>
      </c>
      <c r="D91" s="55" t="s">
        <v>365</v>
      </c>
      <c r="E91" s="152">
        <v>0.4358</v>
      </c>
      <c r="F91" s="158">
        <v>45044</v>
      </c>
      <c r="G91" s="154">
        <v>3.26</v>
      </c>
      <c r="H91" s="95" t="s">
        <v>74</v>
      </c>
      <c r="I91" s="212" t="s">
        <v>387</v>
      </c>
      <c r="J91" s="68" t="s">
        <v>388</v>
      </c>
      <c r="K91" s="165" t="s">
        <v>389</v>
      </c>
      <c r="L91" s="71">
        <v>1255.77</v>
      </c>
      <c r="M91" s="71"/>
      <c r="N91" s="11">
        <v>100</v>
      </c>
      <c r="O91" s="71"/>
      <c r="P91" s="11">
        <v>100</v>
      </c>
      <c r="Q91" s="68" t="s">
        <v>388</v>
      </c>
      <c r="R91" s="96"/>
      <c r="S91" s="223"/>
    </row>
    <row r="92" s="28" customFormat="1" ht="45" customHeight="1" spans="2:19">
      <c r="B92" s="147"/>
      <c r="C92" s="147"/>
      <c r="D92" s="55" t="s">
        <v>365</v>
      </c>
      <c r="E92" s="147"/>
      <c r="F92" s="159"/>
      <c r="G92" s="156"/>
      <c r="H92" s="157"/>
      <c r="I92" s="212" t="s">
        <v>241</v>
      </c>
      <c r="J92" s="68" t="s">
        <v>388</v>
      </c>
      <c r="K92" s="165" t="s">
        <v>390</v>
      </c>
      <c r="L92" s="71">
        <v>498.51</v>
      </c>
      <c r="M92" s="71"/>
      <c r="N92" s="11">
        <v>78</v>
      </c>
      <c r="O92" s="71"/>
      <c r="P92" s="11">
        <v>78</v>
      </c>
      <c r="Q92" s="68" t="s">
        <v>388</v>
      </c>
      <c r="R92" s="96"/>
      <c r="S92" s="223"/>
    </row>
    <row r="93" s="28" customFormat="1" ht="45" customHeight="1" spans="2:19">
      <c r="B93" s="147"/>
      <c r="C93" s="147"/>
      <c r="D93" s="55" t="s">
        <v>365</v>
      </c>
      <c r="E93" s="147"/>
      <c r="F93" s="159"/>
      <c r="G93" s="156"/>
      <c r="H93" s="157"/>
      <c r="I93" s="212" t="s">
        <v>295</v>
      </c>
      <c r="J93" s="68" t="s">
        <v>388</v>
      </c>
      <c r="K93" s="165" t="s">
        <v>391</v>
      </c>
      <c r="L93" s="71">
        <v>310</v>
      </c>
      <c r="M93" s="71"/>
      <c r="N93" s="11">
        <v>110</v>
      </c>
      <c r="O93" s="71"/>
      <c r="P93" s="11">
        <v>110</v>
      </c>
      <c r="Q93" s="68" t="s">
        <v>388</v>
      </c>
      <c r="R93" s="96"/>
      <c r="S93" s="223"/>
    </row>
    <row r="94" s="28" customFormat="1" ht="45" customHeight="1" spans="2:19">
      <c r="B94" s="147"/>
      <c r="C94" s="147"/>
      <c r="D94" s="55" t="s">
        <v>365</v>
      </c>
      <c r="E94" s="147"/>
      <c r="F94" s="159"/>
      <c r="G94" s="156"/>
      <c r="H94" s="157"/>
      <c r="I94" s="212" t="s">
        <v>241</v>
      </c>
      <c r="J94" s="68" t="s">
        <v>388</v>
      </c>
      <c r="K94" s="165" t="s">
        <v>392</v>
      </c>
      <c r="L94" s="71">
        <v>89.35</v>
      </c>
      <c r="M94" s="71"/>
      <c r="N94" s="11">
        <v>18</v>
      </c>
      <c r="O94" s="71"/>
      <c r="P94" s="11">
        <v>18</v>
      </c>
      <c r="Q94" s="68" t="s">
        <v>388</v>
      </c>
      <c r="R94" s="96"/>
      <c r="S94" s="223"/>
    </row>
    <row r="95" s="28" customFormat="1" ht="45" customHeight="1" spans="2:19">
      <c r="B95" s="147"/>
      <c r="C95" s="147"/>
      <c r="D95" s="55" t="s">
        <v>365</v>
      </c>
      <c r="E95" s="147"/>
      <c r="F95" s="159"/>
      <c r="G95" s="156"/>
      <c r="H95" s="157"/>
      <c r="I95" s="212" t="s">
        <v>295</v>
      </c>
      <c r="J95" s="68" t="s">
        <v>388</v>
      </c>
      <c r="K95" s="68" t="s">
        <v>393</v>
      </c>
      <c r="L95" s="71">
        <v>161.33</v>
      </c>
      <c r="M95" s="71"/>
      <c r="N95" s="11">
        <v>82</v>
      </c>
      <c r="O95" s="71"/>
      <c r="P95" s="11">
        <v>82</v>
      </c>
      <c r="Q95" s="68" t="s">
        <v>388</v>
      </c>
      <c r="R95" s="96"/>
      <c r="S95" s="223"/>
    </row>
    <row r="96" s="28" customFormat="1" ht="45" customHeight="1" spans="2:19">
      <c r="B96" s="147"/>
      <c r="C96" s="147"/>
      <c r="D96" s="55" t="s">
        <v>365</v>
      </c>
      <c r="E96" s="160"/>
      <c r="F96" s="161"/>
      <c r="G96" s="162"/>
      <c r="H96" s="163"/>
      <c r="I96" s="212" t="s">
        <v>295</v>
      </c>
      <c r="J96" s="68" t="s">
        <v>388</v>
      </c>
      <c r="K96" s="68" t="s">
        <v>394</v>
      </c>
      <c r="L96" s="71">
        <v>418.52</v>
      </c>
      <c r="M96" s="71"/>
      <c r="N96" s="11">
        <v>12</v>
      </c>
      <c r="O96" s="71"/>
      <c r="P96" s="11">
        <v>12</v>
      </c>
      <c r="Q96" s="68" t="s">
        <v>388</v>
      </c>
      <c r="R96" s="96"/>
      <c r="S96" s="223"/>
    </row>
    <row r="97" s="28" customFormat="1" ht="45" customHeight="1" spans="2:19">
      <c r="B97" s="152" t="s">
        <v>395</v>
      </c>
      <c r="C97" s="152">
        <v>2305126</v>
      </c>
      <c r="D97" s="55" t="s">
        <v>365</v>
      </c>
      <c r="E97" s="129">
        <v>0.754</v>
      </c>
      <c r="F97" s="164">
        <v>44959</v>
      </c>
      <c r="G97" s="165">
        <v>3.38</v>
      </c>
      <c r="H97" s="166" t="s">
        <v>74</v>
      </c>
      <c r="I97" s="152" t="s">
        <v>396</v>
      </c>
      <c r="J97" s="68" t="s">
        <v>200</v>
      </c>
      <c r="K97" s="68" t="s">
        <v>397</v>
      </c>
      <c r="L97" s="71">
        <v>28224.74</v>
      </c>
      <c r="M97" s="71"/>
      <c r="N97" s="11">
        <v>2719</v>
      </c>
      <c r="O97" s="71"/>
      <c r="P97" s="11">
        <v>2719</v>
      </c>
      <c r="Q97" s="68" t="s">
        <v>200</v>
      </c>
      <c r="R97" s="96"/>
      <c r="S97" s="223"/>
    </row>
    <row r="98" s="28" customFormat="1" ht="45" customHeight="1" spans="2:19">
      <c r="B98" s="152" t="s">
        <v>398</v>
      </c>
      <c r="C98" s="152">
        <v>198374</v>
      </c>
      <c r="D98" s="152" t="s">
        <v>142</v>
      </c>
      <c r="E98" s="152">
        <v>1</v>
      </c>
      <c r="F98" s="158">
        <v>45208</v>
      </c>
      <c r="G98" s="154">
        <v>2.63</v>
      </c>
      <c r="H98" s="95" t="s">
        <v>189</v>
      </c>
      <c r="I98" s="212" t="s">
        <v>399</v>
      </c>
      <c r="J98" s="68" t="s">
        <v>200</v>
      </c>
      <c r="K98" s="68" t="s">
        <v>191</v>
      </c>
      <c r="L98" s="71">
        <v>95402.94</v>
      </c>
      <c r="M98" s="71"/>
      <c r="N98" s="11">
        <v>5000</v>
      </c>
      <c r="O98" s="71"/>
      <c r="P98" s="11">
        <v>5000</v>
      </c>
      <c r="Q98" s="68" t="s">
        <v>200</v>
      </c>
      <c r="R98" s="96"/>
      <c r="S98" s="223"/>
    </row>
    <row r="99" s="28" customFormat="1" ht="45" customHeight="1" spans="2:19">
      <c r="B99" s="147"/>
      <c r="C99" s="147"/>
      <c r="D99" s="147"/>
      <c r="E99" s="147"/>
      <c r="F99" s="156"/>
      <c r="G99" s="156"/>
      <c r="H99" s="157"/>
      <c r="I99" s="212" t="s">
        <v>399</v>
      </c>
      <c r="J99" s="68" t="s">
        <v>200</v>
      </c>
      <c r="K99" s="68" t="s">
        <v>354</v>
      </c>
      <c r="L99" s="71">
        <v>117000</v>
      </c>
      <c r="M99" s="71"/>
      <c r="N99" s="11">
        <v>2000</v>
      </c>
      <c r="O99" s="71"/>
      <c r="P99" s="11">
        <v>2000</v>
      </c>
      <c r="Q99" s="68" t="s">
        <v>200</v>
      </c>
      <c r="R99" s="96"/>
      <c r="S99" s="223"/>
    </row>
    <row r="100" s="28" customFormat="1" ht="45" customHeight="1" spans="2:19">
      <c r="B100" s="147"/>
      <c r="C100" s="147"/>
      <c r="D100" s="147"/>
      <c r="E100" s="147"/>
      <c r="F100" s="162"/>
      <c r="G100" s="162"/>
      <c r="H100" s="163"/>
      <c r="I100" s="212" t="s">
        <v>399</v>
      </c>
      <c r="J100" s="68" t="s">
        <v>200</v>
      </c>
      <c r="K100" s="68" t="s">
        <v>201</v>
      </c>
      <c r="L100" s="71">
        <v>125310.51</v>
      </c>
      <c r="M100" s="71"/>
      <c r="N100" s="11">
        <v>3000</v>
      </c>
      <c r="O100" s="71"/>
      <c r="P100" s="11">
        <v>3000</v>
      </c>
      <c r="Q100" s="68" t="s">
        <v>200</v>
      </c>
      <c r="R100" s="96"/>
      <c r="S100" s="223"/>
    </row>
    <row r="101" s="27" customFormat="1" ht="45" customHeight="1" spans="1:19">
      <c r="A101" s="28"/>
      <c r="B101" s="167" t="s">
        <v>400</v>
      </c>
      <c r="C101" s="138">
        <v>2405128</v>
      </c>
      <c r="D101" s="168" t="s">
        <v>401</v>
      </c>
      <c r="E101" s="169">
        <v>11.2403</v>
      </c>
      <c r="F101" s="138">
        <v>2024</v>
      </c>
      <c r="G101" s="170">
        <v>2.58</v>
      </c>
      <c r="H101" s="138" t="s">
        <v>311</v>
      </c>
      <c r="I101" s="168" t="s">
        <v>365</v>
      </c>
      <c r="J101" s="154" t="s">
        <v>200</v>
      </c>
      <c r="K101" s="167" t="s">
        <v>312</v>
      </c>
      <c r="L101" s="216">
        <v>30700</v>
      </c>
      <c r="M101" s="217"/>
      <c r="N101" s="216">
        <v>1000</v>
      </c>
      <c r="O101" s="217"/>
      <c r="P101" s="216">
        <v>1000</v>
      </c>
      <c r="Q101" s="217" t="s">
        <v>402</v>
      </c>
      <c r="R101" s="217"/>
      <c r="S101" s="217"/>
    </row>
    <row r="102" s="27" customFormat="1" ht="45" customHeight="1" spans="1:19">
      <c r="A102" s="28"/>
      <c r="B102" s="171" t="s">
        <v>400</v>
      </c>
      <c r="C102" s="172">
        <v>2405128</v>
      </c>
      <c r="D102" s="173" t="s">
        <v>401</v>
      </c>
      <c r="E102" s="174">
        <v>11.2403</v>
      </c>
      <c r="F102" s="172">
        <v>2024</v>
      </c>
      <c r="G102" s="175">
        <v>2.58</v>
      </c>
      <c r="H102" s="172" t="s">
        <v>311</v>
      </c>
      <c r="I102" s="173" t="s">
        <v>142</v>
      </c>
      <c r="J102" s="65" t="s">
        <v>200</v>
      </c>
      <c r="K102" s="171" t="s">
        <v>383</v>
      </c>
      <c r="L102" s="218">
        <v>24800</v>
      </c>
      <c r="M102" s="104"/>
      <c r="N102" s="218">
        <v>3000</v>
      </c>
      <c r="O102" s="104"/>
      <c r="P102" s="218">
        <v>3000</v>
      </c>
      <c r="Q102" s="104" t="s">
        <v>403</v>
      </c>
      <c r="R102" s="104"/>
      <c r="S102" s="104"/>
    </row>
    <row r="103" s="27" customFormat="1" ht="45" customHeight="1" spans="1:19">
      <c r="A103" s="28"/>
      <c r="B103" s="176" t="s">
        <v>404</v>
      </c>
      <c r="C103" s="144">
        <v>2405127</v>
      </c>
      <c r="D103" s="177" t="s">
        <v>401</v>
      </c>
      <c r="E103" s="178">
        <v>1.0082</v>
      </c>
      <c r="F103" s="144">
        <v>2024</v>
      </c>
      <c r="G103" s="179">
        <v>2.55</v>
      </c>
      <c r="H103" s="144" t="s">
        <v>240</v>
      </c>
      <c r="I103" s="177" t="s">
        <v>142</v>
      </c>
      <c r="J103" s="68" t="s">
        <v>200</v>
      </c>
      <c r="K103" s="176" t="s">
        <v>317</v>
      </c>
      <c r="L103" s="219">
        <v>20000</v>
      </c>
      <c r="M103" s="105"/>
      <c r="N103" s="219">
        <v>900</v>
      </c>
      <c r="O103" s="219">
        <v>900</v>
      </c>
      <c r="P103" s="219">
        <v>900</v>
      </c>
      <c r="Q103" s="68" t="s">
        <v>405</v>
      </c>
      <c r="R103" s="105"/>
      <c r="S103" s="105"/>
    </row>
    <row r="104" s="27" customFormat="1" ht="45" customHeight="1" spans="1:19">
      <c r="A104" s="28"/>
      <c r="B104" s="176" t="s">
        <v>400</v>
      </c>
      <c r="C104" s="144">
        <v>2405128</v>
      </c>
      <c r="D104" s="177" t="s">
        <v>401</v>
      </c>
      <c r="E104" s="178">
        <v>11.2403</v>
      </c>
      <c r="F104" s="144">
        <v>2024</v>
      </c>
      <c r="G104" s="179">
        <v>2.58</v>
      </c>
      <c r="H104" s="144" t="s">
        <v>311</v>
      </c>
      <c r="I104" s="177" t="s">
        <v>224</v>
      </c>
      <c r="J104" s="68" t="s">
        <v>200</v>
      </c>
      <c r="K104" s="176" t="s">
        <v>382</v>
      </c>
      <c r="L104" s="219">
        <v>42000</v>
      </c>
      <c r="M104" s="105"/>
      <c r="N104" s="219">
        <v>1000</v>
      </c>
      <c r="O104" s="105"/>
      <c r="P104" s="219">
        <v>1000</v>
      </c>
      <c r="Q104" s="105" t="s">
        <v>70</v>
      </c>
      <c r="R104" s="105"/>
      <c r="S104" s="105"/>
    </row>
    <row r="105" s="27" customFormat="1" ht="45" customHeight="1" spans="1:19">
      <c r="A105" s="28"/>
      <c r="B105" s="180" t="s">
        <v>404</v>
      </c>
      <c r="C105" s="144">
        <v>2405127</v>
      </c>
      <c r="D105" s="177" t="s">
        <v>401</v>
      </c>
      <c r="E105" s="178">
        <v>1.0082</v>
      </c>
      <c r="F105" s="144">
        <v>2024</v>
      </c>
      <c r="G105" s="179">
        <v>2.55</v>
      </c>
      <c r="H105" s="144" t="s">
        <v>240</v>
      </c>
      <c r="I105" s="177" t="s">
        <v>180</v>
      </c>
      <c r="J105" s="68" t="s">
        <v>406</v>
      </c>
      <c r="K105" s="176" t="s">
        <v>339</v>
      </c>
      <c r="L105" s="219">
        <v>145000</v>
      </c>
      <c r="M105" s="219">
        <v>47000</v>
      </c>
      <c r="N105" s="219">
        <v>8182</v>
      </c>
      <c r="O105" s="219">
        <v>8182</v>
      </c>
      <c r="P105" s="219">
        <v>8182</v>
      </c>
      <c r="Q105" s="105" t="s">
        <v>340</v>
      </c>
      <c r="R105" s="105"/>
      <c r="S105" s="105"/>
    </row>
    <row r="106" s="27" customFormat="1" ht="45" customHeight="1" spans="1:19">
      <c r="A106" s="28"/>
      <c r="B106" s="167" t="s">
        <v>407</v>
      </c>
      <c r="C106" s="167" t="s">
        <v>408</v>
      </c>
      <c r="D106" s="168" t="s">
        <v>401</v>
      </c>
      <c r="E106" s="169">
        <v>2.1695</v>
      </c>
      <c r="F106" s="138">
        <v>2024</v>
      </c>
      <c r="G106" s="181">
        <v>2.63</v>
      </c>
      <c r="H106" s="167" t="s">
        <v>311</v>
      </c>
      <c r="I106" s="168" t="s">
        <v>224</v>
      </c>
      <c r="J106" s="154" t="s">
        <v>409</v>
      </c>
      <c r="K106" s="220" t="s">
        <v>410</v>
      </c>
      <c r="L106" s="216">
        <v>35000</v>
      </c>
      <c r="M106" s="216">
        <v>3595</v>
      </c>
      <c r="N106" s="216">
        <v>3595</v>
      </c>
      <c r="O106" s="216">
        <v>3595</v>
      </c>
      <c r="P106" s="216">
        <v>3595</v>
      </c>
      <c r="Q106" s="217" t="s">
        <v>411</v>
      </c>
      <c r="R106" s="217"/>
      <c r="S106" s="217"/>
    </row>
    <row r="107" s="27" customFormat="1" ht="45" customHeight="1" spans="1:19">
      <c r="A107" s="28"/>
      <c r="B107" s="171" t="s">
        <v>412</v>
      </c>
      <c r="C107" s="171">
        <v>231807</v>
      </c>
      <c r="D107" s="173" t="s">
        <v>401</v>
      </c>
      <c r="E107" s="174">
        <v>0.9183</v>
      </c>
      <c r="F107" s="172">
        <v>2024</v>
      </c>
      <c r="G107" s="182">
        <v>2.51</v>
      </c>
      <c r="H107" s="171" t="s">
        <v>240</v>
      </c>
      <c r="I107" s="172" t="s">
        <v>142</v>
      </c>
      <c r="J107" s="65" t="s">
        <v>409</v>
      </c>
      <c r="K107" s="108" t="s">
        <v>413</v>
      </c>
      <c r="L107" s="218">
        <v>8500</v>
      </c>
      <c r="M107" s="104"/>
      <c r="N107" s="218">
        <v>1800</v>
      </c>
      <c r="O107" s="218">
        <v>1800</v>
      </c>
      <c r="P107" s="218">
        <v>1800</v>
      </c>
      <c r="Q107" s="65" t="s">
        <v>414</v>
      </c>
      <c r="R107" s="104"/>
      <c r="S107" s="104"/>
    </row>
    <row r="108" s="27" customFormat="1" ht="45" customHeight="1" spans="1:19">
      <c r="A108" s="28"/>
      <c r="B108" s="176" t="s">
        <v>407</v>
      </c>
      <c r="C108" s="176" t="s">
        <v>408</v>
      </c>
      <c r="D108" s="177" t="s">
        <v>401</v>
      </c>
      <c r="E108" s="178">
        <v>2.1695</v>
      </c>
      <c r="F108" s="144">
        <v>2024</v>
      </c>
      <c r="G108" s="179">
        <v>2.63</v>
      </c>
      <c r="H108" s="176" t="s">
        <v>311</v>
      </c>
      <c r="I108" s="144" t="s">
        <v>180</v>
      </c>
      <c r="J108" s="68" t="s">
        <v>370</v>
      </c>
      <c r="K108" s="109" t="s">
        <v>371</v>
      </c>
      <c r="L108" s="219">
        <v>14195</v>
      </c>
      <c r="M108" s="105"/>
      <c r="N108" s="219">
        <v>3000</v>
      </c>
      <c r="O108" s="105"/>
      <c r="P108" s="219">
        <v>3000</v>
      </c>
      <c r="Q108" s="105" t="s">
        <v>340</v>
      </c>
      <c r="R108" s="105"/>
      <c r="S108" s="105"/>
    </row>
    <row r="109" s="27" customFormat="1" ht="45" customHeight="1" spans="1:19">
      <c r="A109" s="28"/>
      <c r="B109" s="167" t="s">
        <v>407</v>
      </c>
      <c r="C109" s="167">
        <v>231808</v>
      </c>
      <c r="D109" s="168" t="s">
        <v>401</v>
      </c>
      <c r="E109" s="169">
        <v>2.1695</v>
      </c>
      <c r="F109" s="138">
        <v>2024</v>
      </c>
      <c r="G109" s="181">
        <v>2.63</v>
      </c>
      <c r="H109" s="167" t="s">
        <v>311</v>
      </c>
      <c r="I109" s="138" t="s">
        <v>180</v>
      </c>
      <c r="J109" s="154" t="s">
        <v>200</v>
      </c>
      <c r="K109" s="220" t="s">
        <v>312</v>
      </c>
      <c r="L109" s="216">
        <v>30700</v>
      </c>
      <c r="M109" s="217"/>
      <c r="N109" s="216">
        <v>2000</v>
      </c>
      <c r="O109" s="217"/>
      <c r="P109" s="216">
        <v>2000</v>
      </c>
      <c r="Q109" s="217" t="s">
        <v>402</v>
      </c>
      <c r="R109" s="217"/>
      <c r="S109" s="217"/>
    </row>
    <row r="110" s="27" customFormat="1" ht="45" customHeight="1" spans="1:19">
      <c r="A110" s="28"/>
      <c r="B110" s="171" t="s">
        <v>412</v>
      </c>
      <c r="C110" s="171">
        <v>231807</v>
      </c>
      <c r="D110" s="173" t="s">
        <v>401</v>
      </c>
      <c r="E110" s="174">
        <v>0.9183</v>
      </c>
      <c r="F110" s="172">
        <v>2024</v>
      </c>
      <c r="G110" s="182">
        <v>2.51</v>
      </c>
      <c r="H110" s="171" t="s">
        <v>240</v>
      </c>
      <c r="I110" s="172" t="s">
        <v>142</v>
      </c>
      <c r="J110" s="65" t="s">
        <v>415</v>
      </c>
      <c r="K110" s="108" t="s">
        <v>328</v>
      </c>
      <c r="L110" s="218">
        <v>35000</v>
      </c>
      <c r="M110" s="104"/>
      <c r="N110" s="218">
        <v>1283</v>
      </c>
      <c r="O110" s="104"/>
      <c r="P110" s="218">
        <v>1283</v>
      </c>
      <c r="Q110" s="104" t="s">
        <v>416</v>
      </c>
      <c r="R110" s="104"/>
      <c r="S110" s="104"/>
    </row>
    <row r="111" s="27" customFormat="1" ht="45" customHeight="1" spans="1:19">
      <c r="A111" s="28"/>
      <c r="B111" s="176" t="s">
        <v>417</v>
      </c>
      <c r="C111" s="176">
        <v>231806</v>
      </c>
      <c r="D111" s="177" t="s">
        <v>401</v>
      </c>
      <c r="E111" s="178">
        <v>0.92</v>
      </c>
      <c r="F111" s="144">
        <v>2024</v>
      </c>
      <c r="G111" s="183">
        <v>2.41</v>
      </c>
      <c r="H111" s="176" t="s">
        <v>32</v>
      </c>
      <c r="I111" s="144" t="s">
        <v>142</v>
      </c>
      <c r="J111" s="68" t="s">
        <v>418</v>
      </c>
      <c r="K111" s="109" t="s">
        <v>286</v>
      </c>
      <c r="L111" s="219">
        <v>91400</v>
      </c>
      <c r="M111" s="105"/>
      <c r="N111" s="219">
        <v>6000</v>
      </c>
      <c r="O111" s="105"/>
      <c r="P111" s="219">
        <v>6000</v>
      </c>
      <c r="Q111" s="105" t="s">
        <v>340</v>
      </c>
      <c r="R111" s="105"/>
      <c r="S111" s="105"/>
    </row>
    <row r="112" s="27" customFormat="1" ht="45" customHeight="1" spans="1:19">
      <c r="A112" s="28"/>
      <c r="B112" s="167" t="s">
        <v>419</v>
      </c>
      <c r="C112" s="138">
        <v>231933</v>
      </c>
      <c r="D112" s="168" t="s">
        <v>401</v>
      </c>
      <c r="E112" s="169">
        <v>1.96</v>
      </c>
      <c r="F112" s="184">
        <v>45523</v>
      </c>
      <c r="G112" s="181">
        <v>2.5</v>
      </c>
      <c r="H112" s="138" t="s">
        <v>74</v>
      </c>
      <c r="I112" s="138" t="s">
        <v>180</v>
      </c>
      <c r="J112" s="154"/>
      <c r="K112" s="220" t="s">
        <v>420</v>
      </c>
      <c r="L112" s="217"/>
      <c r="M112" s="217"/>
      <c r="N112" s="216">
        <v>5840</v>
      </c>
      <c r="O112" s="217"/>
      <c r="P112" s="216">
        <v>5840</v>
      </c>
      <c r="Q112" s="217"/>
      <c r="R112" s="217"/>
      <c r="S112" s="217"/>
    </row>
    <row r="113" s="27" customFormat="1" ht="45" customHeight="1" spans="1:19">
      <c r="A113" s="28"/>
      <c r="B113" s="171" t="s">
        <v>421</v>
      </c>
      <c r="C113" s="171" t="s">
        <v>422</v>
      </c>
      <c r="D113" s="173" t="s">
        <v>401</v>
      </c>
      <c r="E113" s="174">
        <v>0.1</v>
      </c>
      <c r="F113" s="185">
        <v>45523</v>
      </c>
      <c r="G113" s="175">
        <v>2.39</v>
      </c>
      <c r="H113" s="172" t="s">
        <v>240</v>
      </c>
      <c r="I113" s="172" t="s">
        <v>142</v>
      </c>
      <c r="J113" s="65" t="s">
        <v>200</v>
      </c>
      <c r="K113" s="108" t="s">
        <v>328</v>
      </c>
      <c r="L113" s="218">
        <v>35000</v>
      </c>
      <c r="M113" s="104"/>
      <c r="N113" s="218">
        <v>1000</v>
      </c>
      <c r="O113" s="104"/>
      <c r="P113" s="218">
        <v>1000</v>
      </c>
      <c r="Q113" s="104" t="s">
        <v>416</v>
      </c>
      <c r="R113" s="104"/>
      <c r="S113" s="104"/>
    </row>
    <row r="114" s="27" customFormat="1" ht="45" customHeight="1" spans="1:19">
      <c r="A114" s="28"/>
      <c r="B114" s="167" t="s">
        <v>423</v>
      </c>
      <c r="C114" s="138">
        <v>2405835</v>
      </c>
      <c r="D114" s="168" t="s">
        <v>401</v>
      </c>
      <c r="E114" s="169">
        <v>0.981</v>
      </c>
      <c r="F114" s="184">
        <v>45534</v>
      </c>
      <c r="G114" s="181">
        <v>2.41</v>
      </c>
      <c r="H114" s="138" t="s">
        <v>74</v>
      </c>
      <c r="I114" s="138" t="s">
        <v>180</v>
      </c>
      <c r="J114" s="154"/>
      <c r="K114" s="220" t="s">
        <v>420</v>
      </c>
      <c r="L114" s="217"/>
      <c r="M114" s="217"/>
      <c r="N114" s="216">
        <v>2920</v>
      </c>
      <c r="O114" s="217"/>
      <c r="P114" s="216">
        <v>2920</v>
      </c>
      <c r="Q114" s="217"/>
      <c r="R114" s="217"/>
      <c r="S114" s="217"/>
    </row>
    <row r="115" s="27" customFormat="1" ht="45" customHeight="1" spans="1:19">
      <c r="A115" s="28"/>
      <c r="B115" s="171" t="s">
        <v>424</v>
      </c>
      <c r="C115" s="172">
        <v>2405829</v>
      </c>
      <c r="D115" s="173" t="s">
        <v>401</v>
      </c>
      <c r="E115" s="174">
        <v>0.1</v>
      </c>
      <c r="F115" s="185">
        <v>45534</v>
      </c>
      <c r="G115" s="175">
        <v>1.91</v>
      </c>
      <c r="H115" s="172" t="s">
        <v>189</v>
      </c>
      <c r="I115" s="172" t="s">
        <v>142</v>
      </c>
      <c r="J115" s="65" t="s">
        <v>425</v>
      </c>
      <c r="K115" s="108" t="s">
        <v>354</v>
      </c>
      <c r="L115" s="218">
        <v>110000</v>
      </c>
      <c r="M115" s="104"/>
      <c r="N115" s="218">
        <v>1000</v>
      </c>
      <c r="O115" s="104"/>
      <c r="P115" s="218">
        <v>1000</v>
      </c>
      <c r="Q115" s="104" t="s">
        <v>426</v>
      </c>
      <c r="R115" s="104"/>
      <c r="S115" s="104"/>
    </row>
    <row r="116" s="27" customFormat="1" ht="45" customHeight="1" spans="1:19">
      <c r="A116" s="28"/>
      <c r="B116" s="176" t="s">
        <v>427</v>
      </c>
      <c r="C116" s="176" t="s">
        <v>428</v>
      </c>
      <c r="D116" s="177" t="s">
        <v>401</v>
      </c>
      <c r="E116" s="178">
        <v>1.434</v>
      </c>
      <c r="F116" s="186">
        <v>45546</v>
      </c>
      <c r="G116" s="179">
        <v>2.33</v>
      </c>
      <c r="H116" s="144" t="s">
        <v>311</v>
      </c>
      <c r="I116" s="144" t="s">
        <v>365</v>
      </c>
      <c r="J116" s="68" t="s">
        <v>409</v>
      </c>
      <c r="K116" s="109" t="s">
        <v>410</v>
      </c>
      <c r="L116" s="219">
        <v>35000</v>
      </c>
      <c r="M116" s="105"/>
      <c r="N116" s="219">
        <v>2140</v>
      </c>
      <c r="O116" s="105"/>
      <c r="P116" s="219">
        <v>2140</v>
      </c>
      <c r="Q116" s="105" t="s">
        <v>411</v>
      </c>
      <c r="R116" s="105"/>
      <c r="S116" s="105"/>
    </row>
    <row r="117" s="27" customFormat="1" ht="45" customHeight="1" spans="1:19">
      <c r="A117" s="28"/>
      <c r="B117" s="176" t="s">
        <v>429</v>
      </c>
      <c r="C117" s="176" t="s">
        <v>430</v>
      </c>
      <c r="D117" s="177" t="s">
        <v>401</v>
      </c>
      <c r="E117" s="178">
        <v>0.1</v>
      </c>
      <c r="F117" s="186">
        <v>45546</v>
      </c>
      <c r="G117" s="179">
        <v>2.25</v>
      </c>
      <c r="H117" s="144" t="s">
        <v>240</v>
      </c>
      <c r="I117" s="144" t="s">
        <v>365</v>
      </c>
      <c r="J117" s="68"/>
      <c r="K117" s="109" t="s">
        <v>328</v>
      </c>
      <c r="L117" s="219">
        <v>35000</v>
      </c>
      <c r="M117" s="105"/>
      <c r="N117" s="219">
        <v>1000</v>
      </c>
      <c r="O117" s="105"/>
      <c r="P117" s="219">
        <v>1000</v>
      </c>
      <c r="Q117" s="105" t="s">
        <v>416</v>
      </c>
      <c r="R117" s="105"/>
      <c r="S117" s="105"/>
    </row>
    <row r="118" s="27" customFormat="1" ht="45" customHeight="1" spans="1:19">
      <c r="A118" s="28"/>
      <c r="B118" s="176" t="s">
        <v>431</v>
      </c>
      <c r="C118" s="176" t="s">
        <v>432</v>
      </c>
      <c r="D118" s="144" t="s">
        <v>433</v>
      </c>
      <c r="E118" s="169">
        <v>6.5969</v>
      </c>
      <c r="F118" s="186">
        <v>45534</v>
      </c>
      <c r="G118" s="179">
        <v>2.22</v>
      </c>
      <c r="H118" s="144" t="s">
        <v>32</v>
      </c>
      <c r="I118" s="144" t="s">
        <v>365</v>
      </c>
      <c r="J118" s="68" t="s">
        <v>434</v>
      </c>
      <c r="K118" s="109" t="s">
        <v>435</v>
      </c>
      <c r="L118" s="216">
        <v>65956</v>
      </c>
      <c r="M118" s="105"/>
      <c r="N118" s="219">
        <v>1635</v>
      </c>
      <c r="O118" s="105"/>
      <c r="P118" s="219">
        <v>1635</v>
      </c>
      <c r="Q118" s="105"/>
      <c r="R118" s="105"/>
      <c r="S118" s="105"/>
    </row>
    <row r="119" s="27" customFormat="1" ht="45" customHeight="1" spans="1:19">
      <c r="A119" s="28"/>
      <c r="B119" s="176"/>
      <c r="C119" s="144"/>
      <c r="D119" s="144"/>
      <c r="E119" s="187"/>
      <c r="F119" s="144"/>
      <c r="G119" s="179"/>
      <c r="H119" s="144"/>
      <c r="I119" s="144"/>
      <c r="J119" s="68" t="s">
        <v>434</v>
      </c>
      <c r="K119" s="109" t="s">
        <v>436</v>
      </c>
      <c r="L119" s="221"/>
      <c r="M119" s="219">
        <v>5000</v>
      </c>
      <c r="N119" s="219">
        <v>5000</v>
      </c>
      <c r="O119" s="105"/>
      <c r="P119" s="219">
        <v>5000</v>
      </c>
      <c r="Q119" s="105" t="s">
        <v>27</v>
      </c>
      <c r="R119" s="105"/>
      <c r="S119" s="105"/>
    </row>
    <row r="120" s="27" customFormat="1" ht="45" customHeight="1" spans="1:19">
      <c r="A120" s="28"/>
      <c r="B120" s="176"/>
      <c r="C120" s="144"/>
      <c r="D120" s="144"/>
      <c r="E120" s="188"/>
      <c r="F120" s="144"/>
      <c r="G120" s="179"/>
      <c r="H120" s="144"/>
      <c r="I120" s="144"/>
      <c r="J120" s="68" t="s">
        <v>434</v>
      </c>
      <c r="K120" s="109" t="s">
        <v>437</v>
      </c>
      <c r="L120" s="222"/>
      <c r="M120" s="219">
        <v>5000</v>
      </c>
      <c r="N120" s="219">
        <v>5000</v>
      </c>
      <c r="O120" s="105"/>
      <c r="P120" s="219">
        <v>5000</v>
      </c>
      <c r="Q120" s="105" t="s">
        <v>27</v>
      </c>
      <c r="R120" s="105"/>
      <c r="S120" s="105"/>
    </row>
    <row r="121" s="27" customFormat="1" ht="45" customHeight="1" spans="1:19">
      <c r="A121" s="28"/>
      <c r="B121" s="176" t="s">
        <v>438</v>
      </c>
      <c r="C121" s="144">
        <v>2405998</v>
      </c>
      <c r="D121" s="144" t="s">
        <v>401</v>
      </c>
      <c r="E121" s="178">
        <v>1.9844</v>
      </c>
      <c r="F121" s="186">
        <v>45561</v>
      </c>
      <c r="G121" s="179">
        <v>2.1</v>
      </c>
      <c r="H121" s="144" t="s">
        <v>32</v>
      </c>
      <c r="I121" s="144" t="s">
        <v>365</v>
      </c>
      <c r="J121" s="68" t="s">
        <v>434</v>
      </c>
      <c r="K121" s="109" t="s">
        <v>436</v>
      </c>
      <c r="L121" s="219">
        <v>5000</v>
      </c>
      <c r="M121" s="219">
        <v>5000</v>
      </c>
      <c r="N121" s="219">
        <v>5000</v>
      </c>
      <c r="O121" s="105"/>
      <c r="P121" s="219">
        <v>5000</v>
      </c>
      <c r="Q121" s="105" t="s">
        <v>27</v>
      </c>
      <c r="R121" s="105"/>
      <c r="S121" s="105"/>
    </row>
    <row r="122" s="27" customFormat="1" ht="45" customHeight="1" spans="1:19">
      <c r="A122" s="28"/>
      <c r="B122" s="176" t="s">
        <v>439</v>
      </c>
      <c r="C122" s="176" t="s">
        <v>440</v>
      </c>
      <c r="D122" s="189" t="s">
        <v>441</v>
      </c>
      <c r="E122" s="178">
        <v>2.365</v>
      </c>
      <c r="F122" s="186">
        <v>45520</v>
      </c>
      <c r="G122" s="179">
        <v>2.5</v>
      </c>
      <c r="H122" s="144" t="s">
        <v>74</v>
      </c>
      <c r="I122" s="189" t="s">
        <v>171</v>
      </c>
      <c r="J122" s="68" t="s">
        <v>434</v>
      </c>
      <c r="K122" s="109" t="s">
        <v>397</v>
      </c>
      <c r="L122" s="219">
        <v>10500</v>
      </c>
      <c r="M122" s="219">
        <v>10500</v>
      </c>
      <c r="N122" s="219">
        <v>7960</v>
      </c>
      <c r="O122" s="105"/>
      <c r="P122" s="219">
        <v>7960</v>
      </c>
      <c r="Q122" s="105" t="s">
        <v>27</v>
      </c>
      <c r="R122" s="105"/>
      <c r="S122" s="105"/>
    </row>
    <row r="123" s="27" customFormat="1" ht="45" customHeight="1" spans="1:19">
      <c r="A123" s="28"/>
      <c r="B123" s="176" t="s">
        <v>442</v>
      </c>
      <c r="C123" s="176" t="s">
        <v>443</v>
      </c>
      <c r="D123" s="189" t="s">
        <v>441</v>
      </c>
      <c r="E123" s="178">
        <v>1.4</v>
      </c>
      <c r="F123" s="186">
        <v>45408</v>
      </c>
      <c r="G123" s="179">
        <v>2.18</v>
      </c>
      <c r="H123" s="144" t="s">
        <v>189</v>
      </c>
      <c r="I123" s="189" t="s">
        <v>171</v>
      </c>
      <c r="J123" s="68" t="s">
        <v>425</v>
      </c>
      <c r="K123" s="109" t="s">
        <v>444</v>
      </c>
      <c r="L123" s="219">
        <v>110000</v>
      </c>
      <c r="M123" s="219">
        <v>10500</v>
      </c>
      <c r="N123" s="219">
        <v>4000</v>
      </c>
      <c r="O123" s="105"/>
      <c r="P123" s="219">
        <v>4000</v>
      </c>
      <c r="Q123" s="105" t="s">
        <v>426</v>
      </c>
      <c r="R123" s="105"/>
      <c r="S123" s="105"/>
    </row>
    <row r="124" s="27" customFormat="1" ht="45" customHeight="1" spans="1:19">
      <c r="A124" s="28"/>
      <c r="B124" s="176" t="s">
        <v>445</v>
      </c>
      <c r="C124" s="176" t="s">
        <v>446</v>
      </c>
      <c r="D124" s="189" t="s">
        <v>441</v>
      </c>
      <c r="E124" s="178">
        <v>1.84</v>
      </c>
      <c r="F124" s="186">
        <v>45484</v>
      </c>
      <c r="G124" s="179">
        <v>2.1</v>
      </c>
      <c r="H124" s="144" t="s">
        <v>189</v>
      </c>
      <c r="I124" s="189" t="s">
        <v>171</v>
      </c>
      <c r="J124" s="68" t="s">
        <v>425</v>
      </c>
      <c r="K124" s="109" t="s">
        <v>444</v>
      </c>
      <c r="L124" s="219">
        <v>110000</v>
      </c>
      <c r="M124" s="105"/>
      <c r="N124" s="219">
        <v>4000</v>
      </c>
      <c r="O124" s="105"/>
      <c r="P124" s="219">
        <v>4000</v>
      </c>
      <c r="Q124" s="105" t="s">
        <v>426</v>
      </c>
      <c r="R124" s="105"/>
      <c r="S124" s="105"/>
    </row>
    <row r="125" s="27" customFormat="1" ht="45" customHeight="1" spans="1:19">
      <c r="A125" s="28"/>
      <c r="B125" s="176" t="s">
        <v>447</v>
      </c>
      <c r="C125" s="144">
        <v>198451</v>
      </c>
      <c r="D125" s="189" t="s">
        <v>441</v>
      </c>
      <c r="E125" s="190">
        <v>0.2</v>
      </c>
      <c r="F125" s="186">
        <v>45366</v>
      </c>
      <c r="G125" s="179">
        <v>2.33</v>
      </c>
      <c r="H125" s="144" t="s">
        <v>189</v>
      </c>
      <c r="I125" s="189" t="s">
        <v>171</v>
      </c>
      <c r="J125" s="68" t="s">
        <v>425</v>
      </c>
      <c r="K125" s="109" t="s">
        <v>444</v>
      </c>
      <c r="L125" s="219">
        <v>110000</v>
      </c>
      <c r="M125" s="105"/>
      <c r="N125" s="219">
        <v>2000</v>
      </c>
      <c r="O125" s="105"/>
      <c r="P125" s="219">
        <v>2000</v>
      </c>
      <c r="Q125" s="105" t="s">
        <v>426</v>
      </c>
      <c r="R125" s="105"/>
      <c r="S125" s="105"/>
    </row>
    <row r="126" s="27" customFormat="1" ht="45" customHeight="1" spans="1:19">
      <c r="A126" s="28"/>
      <c r="B126" s="176" t="s">
        <v>448</v>
      </c>
      <c r="C126" s="176" t="s">
        <v>449</v>
      </c>
      <c r="D126" s="189" t="s">
        <v>441</v>
      </c>
      <c r="E126" s="191">
        <v>0.6155</v>
      </c>
      <c r="F126" s="186">
        <v>45366</v>
      </c>
      <c r="G126" s="179">
        <v>2.7</v>
      </c>
      <c r="H126" s="144" t="s">
        <v>74</v>
      </c>
      <c r="I126" s="189" t="s">
        <v>450</v>
      </c>
      <c r="J126" s="68" t="s">
        <v>84</v>
      </c>
      <c r="K126" s="109" t="s">
        <v>451</v>
      </c>
      <c r="L126" s="219">
        <v>8500</v>
      </c>
      <c r="M126" s="105"/>
      <c r="N126" s="219">
        <v>1633</v>
      </c>
      <c r="O126" s="105"/>
      <c r="P126" s="219">
        <v>1633</v>
      </c>
      <c r="Q126" s="68" t="s">
        <v>414</v>
      </c>
      <c r="R126" s="105"/>
      <c r="S126" s="105"/>
    </row>
    <row r="127" s="27" customFormat="1" ht="45" customHeight="1" spans="1:19">
      <c r="A127" s="28"/>
      <c r="B127" s="176"/>
      <c r="C127" s="144"/>
      <c r="D127" s="189"/>
      <c r="E127" s="192"/>
      <c r="F127" s="186"/>
      <c r="G127" s="179">
        <v>2.7</v>
      </c>
      <c r="H127" s="144"/>
      <c r="I127" s="189"/>
      <c r="J127" s="68" t="s">
        <v>84</v>
      </c>
      <c r="K127" s="109" t="s">
        <v>452</v>
      </c>
      <c r="L127" s="219">
        <v>600</v>
      </c>
      <c r="M127" s="219">
        <v>600</v>
      </c>
      <c r="N127" s="219">
        <v>600</v>
      </c>
      <c r="O127" s="105"/>
      <c r="P127" s="219">
        <v>600</v>
      </c>
      <c r="Q127" s="105" t="s">
        <v>27</v>
      </c>
      <c r="R127" s="105"/>
      <c r="S127" s="105"/>
    </row>
    <row r="128" s="27" customFormat="1" ht="45" customHeight="1" spans="1:19">
      <c r="A128" s="28"/>
      <c r="B128" s="176"/>
      <c r="C128" s="144"/>
      <c r="D128" s="189"/>
      <c r="E128" s="192"/>
      <c r="F128" s="186"/>
      <c r="G128" s="179">
        <v>2.7</v>
      </c>
      <c r="H128" s="144"/>
      <c r="I128" s="189"/>
      <c r="J128" s="68" t="s">
        <v>84</v>
      </c>
      <c r="K128" s="109" t="s">
        <v>102</v>
      </c>
      <c r="L128" s="219">
        <v>1800</v>
      </c>
      <c r="M128" s="219">
        <v>1800</v>
      </c>
      <c r="N128" s="219">
        <v>1800</v>
      </c>
      <c r="O128" s="105"/>
      <c r="P128" s="219">
        <v>1800</v>
      </c>
      <c r="Q128" s="105" t="s">
        <v>27</v>
      </c>
      <c r="R128" s="105"/>
      <c r="S128" s="105"/>
    </row>
    <row r="129" s="27" customFormat="1" ht="45" customHeight="1" spans="1:19">
      <c r="A129" s="28"/>
      <c r="B129" s="176"/>
      <c r="C129" s="144"/>
      <c r="D129" s="189"/>
      <c r="E129" s="192"/>
      <c r="F129" s="186"/>
      <c r="G129" s="179">
        <v>2.7</v>
      </c>
      <c r="H129" s="144"/>
      <c r="I129" s="189"/>
      <c r="J129" s="68" t="s">
        <v>84</v>
      </c>
      <c r="K129" s="109" t="s">
        <v>453</v>
      </c>
      <c r="L129" s="219">
        <v>150</v>
      </c>
      <c r="M129" s="219">
        <v>150</v>
      </c>
      <c r="N129" s="219">
        <v>150</v>
      </c>
      <c r="O129" s="105"/>
      <c r="P129" s="219">
        <v>150</v>
      </c>
      <c r="Q129" s="105" t="s">
        <v>27</v>
      </c>
      <c r="R129" s="105"/>
      <c r="S129" s="105"/>
    </row>
    <row r="130" s="27" customFormat="1" ht="45" customHeight="1" spans="1:19">
      <c r="A130" s="28"/>
      <c r="B130" s="176"/>
      <c r="C130" s="144"/>
      <c r="D130" s="189"/>
      <c r="E130" s="225"/>
      <c r="F130" s="186"/>
      <c r="G130" s="179">
        <v>2.7</v>
      </c>
      <c r="H130" s="144"/>
      <c r="I130" s="189"/>
      <c r="J130" s="68" t="s">
        <v>84</v>
      </c>
      <c r="K130" s="109" t="s">
        <v>397</v>
      </c>
      <c r="L130" s="219">
        <v>280</v>
      </c>
      <c r="M130" s="219">
        <v>280</v>
      </c>
      <c r="N130" s="219">
        <v>280</v>
      </c>
      <c r="O130" s="105"/>
      <c r="P130" s="219">
        <v>280</v>
      </c>
      <c r="Q130" s="105" t="s">
        <v>27</v>
      </c>
      <c r="R130" s="105"/>
      <c r="S130" s="105"/>
    </row>
    <row r="131" s="27" customFormat="1" ht="45" customHeight="1" spans="1:19">
      <c r="A131" s="28"/>
      <c r="B131" s="176" t="s">
        <v>454</v>
      </c>
      <c r="C131" s="176" t="s">
        <v>455</v>
      </c>
      <c r="D131" s="144" t="s">
        <v>441</v>
      </c>
      <c r="E131" s="178">
        <v>0.726</v>
      </c>
      <c r="F131" s="186">
        <v>45580</v>
      </c>
      <c r="G131" s="179">
        <v>2.2</v>
      </c>
      <c r="H131" s="144" t="s">
        <v>32</v>
      </c>
      <c r="I131" s="144" t="s">
        <v>450</v>
      </c>
      <c r="J131" s="68" t="s">
        <v>409</v>
      </c>
      <c r="K131" s="109" t="s">
        <v>451</v>
      </c>
      <c r="L131" s="219">
        <v>8500</v>
      </c>
      <c r="M131" s="105"/>
      <c r="N131" s="219">
        <v>130</v>
      </c>
      <c r="O131" s="105"/>
      <c r="P131" s="219">
        <v>130</v>
      </c>
      <c r="Q131" s="68" t="s">
        <v>414</v>
      </c>
      <c r="R131" s="105"/>
      <c r="S131" s="105"/>
    </row>
    <row r="132" s="27" customFormat="1" ht="45" customHeight="1" spans="1:19">
      <c r="A132" s="28"/>
      <c r="B132" s="176" t="s">
        <v>456</v>
      </c>
      <c r="C132" s="144">
        <v>2471253</v>
      </c>
      <c r="D132" s="176" t="s">
        <v>441</v>
      </c>
      <c r="E132" s="178">
        <v>3.53</v>
      </c>
      <c r="F132" s="186">
        <v>45628</v>
      </c>
      <c r="G132" s="179">
        <v>2.14</v>
      </c>
      <c r="H132" s="144" t="s">
        <v>32</v>
      </c>
      <c r="I132" s="176" t="s">
        <v>457</v>
      </c>
      <c r="J132" s="68" t="s">
        <v>434</v>
      </c>
      <c r="K132" s="109" t="s">
        <v>458</v>
      </c>
      <c r="L132" s="219">
        <v>10500</v>
      </c>
      <c r="M132" s="219">
        <v>10500</v>
      </c>
      <c r="N132" s="219">
        <v>10500</v>
      </c>
      <c r="O132" s="105"/>
      <c r="P132" s="219">
        <v>10500</v>
      </c>
      <c r="Q132" s="68" t="s">
        <v>434</v>
      </c>
      <c r="R132" s="105"/>
      <c r="S132" s="105"/>
    </row>
    <row r="133" s="27" customFormat="1" ht="45" customHeight="1" spans="1:19">
      <c r="A133" s="28"/>
      <c r="B133" s="176" t="s">
        <v>459</v>
      </c>
      <c r="C133" s="176" t="s">
        <v>460</v>
      </c>
      <c r="D133" s="176" t="s">
        <v>441</v>
      </c>
      <c r="E133" s="178">
        <v>3.54</v>
      </c>
      <c r="F133" s="186">
        <v>45628</v>
      </c>
      <c r="G133" s="179">
        <v>2.28</v>
      </c>
      <c r="H133" s="144" t="s">
        <v>240</v>
      </c>
      <c r="I133" s="176" t="s">
        <v>457</v>
      </c>
      <c r="J133" s="68" t="s">
        <v>434</v>
      </c>
      <c r="K133" s="109" t="s">
        <v>458</v>
      </c>
      <c r="L133" s="219">
        <v>10500</v>
      </c>
      <c r="M133" s="219">
        <v>10500</v>
      </c>
      <c r="N133" s="219">
        <v>10500</v>
      </c>
      <c r="O133" s="105"/>
      <c r="P133" s="219">
        <v>10500</v>
      </c>
      <c r="Q133" s="68" t="s">
        <v>434</v>
      </c>
      <c r="R133" s="105"/>
      <c r="S133" s="105"/>
    </row>
    <row r="134" s="27" customFormat="1" ht="45" customHeight="1" spans="1:19">
      <c r="A134" s="28"/>
      <c r="B134" s="176" t="s">
        <v>461</v>
      </c>
      <c r="C134" s="176" t="s">
        <v>462</v>
      </c>
      <c r="D134" s="167" t="s">
        <v>441</v>
      </c>
      <c r="E134" s="178">
        <v>3.72</v>
      </c>
      <c r="F134" s="186">
        <v>45628</v>
      </c>
      <c r="G134" s="179">
        <v>2.34</v>
      </c>
      <c r="H134" s="144" t="s">
        <v>74</v>
      </c>
      <c r="I134" s="176" t="s">
        <v>457</v>
      </c>
      <c r="J134" s="68" t="s">
        <v>434</v>
      </c>
      <c r="K134" s="109" t="s">
        <v>463</v>
      </c>
      <c r="L134" s="219">
        <v>5000</v>
      </c>
      <c r="M134" s="219">
        <v>5000</v>
      </c>
      <c r="N134" s="219">
        <v>500</v>
      </c>
      <c r="O134" s="105"/>
      <c r="P134" s="219">
        <v>500</v>
      </c>
      <c r="Q134" s="68" t="s">
        <v>434</v>
      </c>
      <c r="R134" s="105"/>
      <c r="S134" s="105"/>
    </row>
    <row r="135" s="27" customFormat="1" ht="45" customHeight="1" spans="1:19">
      <c r="A135" s="28"/>
      <c r="B135" s="176" t="s">
        <v>461</v>
      </c>
      <c r="C135" s="176" t="s">
        <v>462</v>
      </c>
      <c r="D135" s="226"/>
      <c r="E135" s="178">
        <v>3.72</v>
      </c>
      <c r="F135" s="186">
        <v>45628</v>
      </c>
      <c r="G135" s="179">
        <v>2.34</v>
      </c>
      <c r="H135" s="144" t="s">
        <v>74</v>
      </c>
      <c r="I135" s="167" t="s">
        <v>457</v>
      </c>
      <c r="J135" s="68" t="s">
        <v>434</v>
      </c>
      <c r="K135" s="109" t="s">
        <v>464</v>
      </c>
      <c r="L135" s="219">
        <v>200</v>
      </c>
      <c r="M135" s="219">
        <v>200</v>
      </c>
      <c r="N135" s="219">
        <v>200</v>
      </c>
      <c r="O135" s="105"/>
      <c r="P135" s="219">
        <v>200</v>
      </c>
      <c r="Q135" s="68" t="s">
        <v>434</v>
      </c>
      <c r="R135" s="105"/>
      <c r="S135" s="105"/>
    </row>
    <row r="136" s="27" customFormat="1" ht="45" customHeight="1" spans="1:19">
      <c r="A136" s="28"/>
      <c r="B136" s="176" t="s">
        <v>461</v>
      </c>
      <c r="C136" s="176" t="s">
        <v>462</v>
      </c>
      <c r="D136" s="226"/>
      <c r="E136" s="178">
        <v>3.72</v>
      </c>
      <c r="F136" s="186">
        <v>45628</v>
      </c>
      <c r="G136" s="179">
        <v>2.34</v>
      </c>
      <c r="H136" s="144" t="s">
        <v>74</v>
      </c>
      <c r="I136" s="226"/>
      <c r="J136" s="68" t="s">
        <v>434</v>
      </c>
      <c r="K136" s="109" t="s">
        <v>465</v>
      </c>
      <c r="L136" s="219">
        <v>2300</v>
      </c>
      <c r="M136" s="219">
        <v>2300</v>
      </c>
      <c r="N136" s="219">
        <v>2300</v>
      </c>
      <c r="O136" s="105"/>
      <c r="P136" s="219">
        <v>2300</v>
      </c>
      <c r="Q136" s="68" t="s">
        <v>434</v>
      </c>
      <c r="R136" s="105"/>
      <c r="S136" s="105"/>
    </row>
    <row r="137" s="27" customFormat="1" ht="45" customHeight="1" spans="1:19">
      <c r="A137" s="28"/>
      <c r="B137" s="176" t="s">
        <v>461</v>
      </c>
      <c r="C137" s="176" t="s">
        <v>462</v>
      </c>
      <c r="D137" s="227"/>
      <c r="E137" s="178">
        <v>3.72</v>
      </c>
      <c r="F137" s="186">
        <v>45628</v>
      </c>
      <c r="G137" s="179">
        <v>2.34</v>
      </c>
      <c r="H137" s="144" t="s">
        <v>74</v>
      </c>
      <c r="I137" s="227"/>
      <c r="J137" s="68" t="s">
        <v>434</v>
      </c>
      <c r="K137" s="109" t="s">
        <v>458</v>
      </c>
      <c r="L137" s="219">
        <v>8100</v>
      </c>
      <c r="M137" s="219">
        <v>8100</v>
      </c>
      <c r="N137" s="219">
        <v>8100</v>
      </c>
      <c r="O137" s="105"/>
      <c r="P137" s="219">
        <v>8100</v>
      </c>
      <c r="Q137" s="68" t="s">
        <v>434</v>
      </c>
      <c r="R137" s="105"/>
      <c r="S137" s="105"/>
    </row>
    <row r="138" s="27" customFormat="1" ht="45" customHeight="1" spans="1:19">
      <c r="A138" s="28"/>
      <c r="B138" s="176" t="s">
        <v>466</v>
      </c>
      <c r="C138" s="176" t="s">
        <v>467</v>
      </c>
      <c r="D138" s="176" t="s">
        <v>441</v>
      </c>
      <c r="E138" s="178">
        <v>9.23</v>
      </c>
      <c r="F138" s="186">
        <v>45638</v>
      </c>
      <c r="G138" s="179">
        <v>2.2</v>
      </c>
      <c r="H138" s="144" t="s">
        <v>74</v>
      </c>
      <c r="I138" s="176" t="s">
        <v>457</v>
      </c>
      <c r="J138" s="68" t="s">
        <v>434</v>
      </c>
      <c r="K138" s="109" t="s">
        <v>463</v>
      </c>
      <c r="L138" s="219">
        <v>32390</v>
      </c>
      <c r="M138" s="219">
        <v>32390</v>
      </c>
      <c r="N138" s="219">
        <v>32390</v>
      </c>
      <c r="O138" s="105"/>
      <c r="P138" s="219">
        <v>32390</v>
      </c>
      <c r="Q138" s="68" t="s">
        <v>434</v>
      </c>
      <c r="R138" s="105"/>
      <c r="S138" s="105"/>
    </row>
    <row r="139" s="28" customFormat="1" ht="50" customHeight="1" spans="2:19">
      <c r="B139" s="228"/>
      <c r="C139" s="229"/>
      <c r="D139" s="229"/>
      <c r="E139" s="230"/>
      <c r="F139" s="229"/>
      <c r="G139" s="229"/>
      <c r="H139" s="229"/>
      <c r="I139" s="229"/>
      <c r="J139" s="229"/>
      <c r="K139" s="229"/>
      <c r="L139" s="229"/>
      <c r="M139" s="231"/>
      <c r="N139" s="229"/>
      <c r="O139" s="229"/>
      <c r="P139" s="231"/>
      <c r="Q139" s="229"/>
      <c r="R139" s="229"/>
      <c r="S139" s="229"/>
    </row>
  </sheetData>
  <autoFilter ref="A1:T139">
    <filterColumn colId="1">
      <filters blank="1">
        <filter val="2020年四川省社会事业专项债券（四期）-2020年四川省政府专项债券（七十二期）"/>
        <filter val="2023年四川省城乡基础设施建设专项债券（二十四期）-2023年四川省政府专项债券（二十四期）"/>
        <filter val="2023年四川省城乡基础设施建设专项债券（八期）-2023年四川省政府专项债券（八期）"/>
        <filter val="2023年四川省城乡基础设施建设专项债券（三期）-2023年四川省政府专项债券（三期）"/>
        <filter val="2021年四川省城乡基础设施建设专项债券（三期）-2021年四川省政府专项债券（五期）"/>
        <filter val="2023年四川省城乡基础设施建设专项债券（五期）-2023年四川省政府专项债券（五期）"/>
        <filter val="2020年四川省生态环保建设专项债券（五期）-2020年四川省政府专项债券（二十九期）"/>
        <filter val="2023年四川省城乡基础设施建设专项债券（三十期）-2023年四川省政府专项债券（三十一期）"/>
        <filter val="合计"/>
        <filter val="2024年四川省政府专项债券（三十一期）"/>
        <filter val="2024年四川省政府专项债券（三十三期）"/>
        <filter val="2024年四川省政府专项债券（二十五期）"/>
        <filter val="2024年四川省政府专项债券（二十六期）"/>
        <filter val="2018年四川省城乡基础设施建设专项债券1期-2018年四川省政府专项债券36期"/>
        <filter val="债券基本信息"/>
        <filter val="2024年四川省政府专项债券(三期)"/>
        <filter val="2024年四川省政府专项债券(四期)"/>
        <filter val="2023年四川省城乡基础设施建设专项债券（三十六期）-2023年四川省政府专项债券（三十七期）"/>
        <filter val="2023年四川省城乡基础设施建设专项债券（二十三期）-2023年四川省政府专项债券（二十三期）"/>
        <filter val="2020年四川省城乡基础设施建设专项债券（十八期）-2020年四川省政府专项债券（六十五期）"/>
        <filter val="2018年四川省棚户区改造专项债券(三期)-2018年四川省政府专项债券（二十四期）"/>
        <filter val="2021年四川省城乡基础设施建设专项债券（八期）-2021年四川省政府专项债券（二十六期）"/>
        <filter val="2021年四川省棚户区改造专项债券（二期）-2021年四川省政府专项债券（十一期）"/>
        <filter val="2020年四川省城乡基础设施建设专项债券六期-2020年四川省政府专项债券（二十六期）"/>
        <filter val="2020年四川省社会事业专项债券（五期）-2020年四川省政府专项债券（七十三期）"/>
        <filter val="2020年四川省生态环保建设专项债券（二期）-2020年四川省政府专项债券（十八期）"/>
        <filter val="2024年四川省政府专项债券（三十期）"/>
        <filter val="2017年四川省政府专项债券（十一期）"/>
        <filter val="2017年四川省政府专项债券（十二期）"/>
        <filter val="2024年四川省政府专项债券（十七期）"/>
        <filter val="2024年四川省政府专项债券（十九期）"/>
        <filter val="2024年四川省政府专项债券（十五期）"/>
        <filter val="2023年四川省城乡基础设施建设专项债券（三十七期）-2023年四川省政府专项债券（三十八期）"/>
        <filter val="2023年四川省城乡基础设施建设专项债券（二十期）-2023年四川省政府专项债券（二十期）"/>
        <filter val="2024年四川省政府再融资专项债券（二十一期）"/>
        <filter val="2023年四川省城乡基础设施建设专项债券（十九期）-2023年四川省政府专项债券（十九期）"/>
        <filter val="2023年四川省城乡基础设施建设专项债券（十一期）-2023年四川省政府专项债券（十一期）"/>
        <filter val="2019年四川省棚户区改造专项债券（十一期）-2019年四川省政府专项债券（九十四期）"/>
        <filter val="2019年四川省城乡基础设施建设专项债券2期-2019年四川省政府专项债券（二十四期）"/>
        <filter val="2020年四川省社会事业专项债券（一期）-2020年四川省政府专项债券（五十四期）"/>
        <filter val="2023年四川省城乡基础设施建设专项债券（三十三期）-2023年四川省政府专项债券（三十四期）"/>
        <filter val="截至2024年末新增地方政府专项债券情况表"/>
        <filter val="2020年四川省棚户区改造专项债券（二期）-2020年四川省政府专项债券（八十七期）"/>
        <filter val="2020年四川省城乡基础设施建设专项债券（二十三期）-2020年四川省政府专项债券（八十二期）"/>
        <filter val="2023年四川省城乡基础设施建设专项债券（二十九期）-2023年四川省政府专项债券（三十期）"/>
        <filter val="2023年四川省城乡基础设施建设专项债券（二十二期）-2023年四川省政府专项债券（二十二期）"/>
        <filter val="债券名称"/>
        <filter val="2019年四川省棚户区改造专项债券（十期）-2019年四川省政府专项债券（七十八期）"/>
        <filter val="2024年四川省政府专项债券（九期）"/>
        <filter val="2024年四川省政府专项债券（八期）"/>
        <filter val="2017年四川省政府专项债券（十期）"/>
        <filter val="2024年四川省政府专项债券（十期）"/>
        <filter val="2021年四川省棚户区改造专项债券（一期）-2021年四川省政府专项债券（十期）"/>
        <filter val="2019年四川省棚户区改造专项债券（七期）-2019年四川省政府专项债券（六十一期）"/>
        <filter val="2019年四川省棚户区改造专项债券（八期）-2019年四川省政府专项债券（六十二期）"/>
        <filter val="2024年四川省政府再融资专项债券（十五期）"/>
        <filter val="2024年四川省政府再融资专项债券（十九期）"/>
        <filter val="2024年四川省政府再融资专项债券（十一期）"/>
        <filter val="2024年四川省政府再融资专项债券（十七期）"/>
        <filter val="2024年四川省政府再融资专项债券（十三期）"/>
        <filter val="2024年四川省政府再融资专项债券（十八期）"/>
        <filter val="2021年四川省棚户区改造专项债券（六期）-2021年四川省政府专项债券（三十五期）"/>
        <filter val="2023年四川省政府再融资专项债券（十八期）"/>
        <filter val="2023年四川省政府再融资专项债券（十六期）"/>
        <filter val="2024年四川省政府再融资专项债券（七期）"/>
        <filter val="2024年四川省政府再融资专项债券（五期）"/>
        <filter val="2024年四川省政府再融资专项债券（四期）"/>
        <filter val="2019年四川省棚户区改造专项债券（五期）-2019年四川省政府专项债券（三十二期）"/>
        <filter val="2021年四川省棚户区改造专项债券（五期）-2021年四川省政府专项债券（三十三期）"/>
        <filter val="2023年四川省政府再融资专项债券（三期）"/>
        <filter val="2023年四川省政府再融资专项债券（一期）"/>
        <filter val="2023年四川省城乡基础设施建设专项债券（二十八期）-2023年四川省政府专项债券（二十九期）"/>
      </filters>
    </filterColumn>
    <extLst/>
  </autoFilter>
  <sortState ref="B8:R66">
    <sortCondition ref="K8:K66"/>
  </sortState>
  <mergeCells count="201">
    <mergeCell ref="B2:S2"/>
    <mergeCell ref="B4:H4"/>
    <mergeCell ref="L4:N4"/>
    <mergeCell ref="O4:P4"/>
    <mergeCell ref="B139:S139"/>
    <mergeCell ref="B88:B90"/>
    <mergeCell ref="B91:B96"/>
    <mergeCell ref="B98:B100"/>
    <mergeCell ref="B118:B120"/>
    <mergeCell ref="B126:B130"/>
    <mergeCell ref="C88:C90"/>
    <mergeCell ref="C91:C96"/>
    <mergeCell ref="C98:C100"/>
    <mergeCell ref="C118:C120"/>
    <mergeCell ref="C126:C130"/>
    <mergeCell ref="D88:D90"/>
    <mergeCell ref="D98:D100"/>
    <mergeCell ref="D118:D120"/>
    <mergeCell ref="D126:D130"/>
    <mergeCell ref="D134:D137"/>
    <mergeCell ref="E88:E90"/>
    <mergeCell ref="E91:E96"/>
    <mergeCell ref="E98:E100"/>
    <mergeCell ref="E118:E120"/>
    <mergeCell ref="E126:E130"/>
    <mergeCell ref="F88:F90"/>
    <mergeCell ref="F91:F96"/>
    <mergeCell ref="F98:F100"/>
    <mergeCell ref="F118:F120"/>
    <mergeCell ref="F126:F130"/>
    <mergeCell ref="G88:G90"/>
    <mergeCell ref="G91:G96"/>
    <mergeCell ref="G98:G100"/>
    <mergeCell ref="G118:G120"/>
    <mergeCell ref="H88:H90"/>
    <mergeCell ref="H91:H96"/>
    <mergeCell ref="H98:H100"/>
    <mergeCell ref="H118:H120"/>
    <mergeCell ref="H126:H130"/>
    <mergeCell ref="I4:I5"/>
    <mergeCell ref="I7:I12"/>
    <mergeCell ref="I13:I15"/>
    <mergeCell ref="I17:I18"/>
    <mergeCell ref="I19:I24"/>
    <mergeCell ref="I25:I28"/>
    <mergeCell ref="I30:I32"/>
    <mergeCell ref="I33:I34"/>
    <mergeCell ref="I35:I37"/>
    <mergeCell ref="I38:I45"/>
    <mergeCell ref="I46:I47"/>
    <mergeCell ref="I48:I49"/>
    <mergeCell ref="I50:I52"/>
    <mergeCell ref="I55:I56"/>
    <mergeCell ref="I57:I58"/>
    <mergeCell ref="I61:I64"/>
    <mergeCell ref="I88:I90"/>
    <mergeCell ref="I118:I120"/>
    <mergeCell ref="I126:I130"/>
    <mergeCell ref="I135:I137"/>
    <mergeCell ref="J4:J5"/>
    <mergeCell ref="J7:J12"/>
    <mergeCell ref="J13:J15"/>
    <mergeCell ref="J17:J18"/>
    <mergeCell ref="J19:J24"/>
    <mergeCell ref="J25:J28"/>
    <mergeCell ref="J30:J32"/>
    <mergeCell ref="J33:J34"/>
    <mergeCell ref="J35:J37"/>
    <mergeCell ref="J38:J45"/>
    <mergeCell ref="J46:J47"/>
    <mergeCell ref="J48:J49"/>
    <mergeCell ref="J50:J52"/>
    <mergeCell ref="J55:J56"/>
    <mergeCell ref="J57:J58"/>
    <mergeCell ref="J61:J64"/>
    <mergeCell ref="K4:K5"/>
    <mergeCell ref="K7:K12"/>
    <mergeCell ref="K13:K15"/>
    <mergeCell ref="K17:K18"/>
    <mergeCell ref="K19:K24"/>
    <mergeCell ref="K25:K28"/>
    <mergeCell ref="K30:K32"/>
    <mergeCell ref="K33:K34"/>
    <mergeCell ref="K35:K37"/>
    <mergeCell ref="K38:K45"/>
    <mergeCell ref="K46:K47"/>
    <mergeCell ref="K48:K49"/>
    <mergeCell ref="K50:K52"/>
    <mergeCell ref="K55:K56"/>
    <mergeCell ref="K57:K58"/>
    <mergeCell ref="K61:K64"/>
    <mergeCell ref="L7:L12"/>
    <mergeCell ref="L13:L15"/>
    <mergeCell ref="L17:L18"/>
    <mergeCell ref="L19:L24"/>
    <mergeCell ref="L25:L28"/>
    <mergeCell ref="L30:L32"/>
    <mergeCell ref="L33:L34"/>
    <mergeCell ref="L35:L37"/>
    <mergeCell ref="L38:L45"/>
    <mergeCell ref="L46:L47"/>
    <mergeCell ref="L48:L49"/>
    <mergeCell ref="L50:L52"/>
    <mergeCell ref="L55:L56"/>
    <mergeCell ref="L57:L58"/>
    <mergeCell ref="L61:L64"/>
    <mergeCell ref="L118:L120"/>
    <mergeCell ref="M7:M12"/>
    <mergeCell ref="M13:M15"/>
    <mergeCell ref="M17:M18"/>
    <mergeCell ref="M19:M24"/>
    <mergeCell ref="M25:M28"/>
    <mergeCell ref="M30:M32"/>
    <mergeCell ref="M33:M34"/>
    <mergeCell ref="M35:M37"/>
    <mergeCell ref="M38:M45"/>
    <mergeCell ref="M46:M47"/>
    <mergeCell ref="M48:M49"/>
    <mergeCell ref="M50:M52"/>
    <mergeCell ref="M55:M56"/>
    <mergeCell ref="M57:M58"/>
    <mergeCell ref="M61:M64"/>
    <mergeCell ref="N7:N12"/>
    <mergeCell ref="N13:N15"/>
    <mergeCell ref="N17:N18"/>
    <mergeCell ref="N19:N24"/>
    <mergeCell ref="N25:N28"/>
    <mergeCell ref="N30:N32"/>
    <mergeCell ref="N33:N34"/>
    <mergeCell ref="N35:N37"/>
    <mergeCell ref="N38:N45"/>
    <mergeCell ref="N46:N47"/>
    <mergeCell ref="N48:N49"/>
    <mergeCell ref="N50:N52"/>
    <mergeCell ref="N55:N56"/>
    <mergeCell ref="N57:N58"/>
    <mergeCell ref="N61:N64"/>
    <mergeCell ref="O7:O12"/>
    <mergeCell ref="O13:O15"/>
    <mergeCell ref="O17:O18"/>
    <mergeCell ref="O19:O24"/>
    <mergeCell ref="O25:O28"/>
    <mergeCell ref="O30:O32"/>
    <mergeCell ref="O33:O34"/>
    <mergeCell ref="O35:O37"/>
    <mergeCell ref="O38:O45"/>
    <mergeCell ref="O46:O47"/>
    <mergeCell ref="O48:O49"/>
    <mergeCell ref="O50:O52"/>
    <mergeCell ref="O55:O56"/>
    <mergeCell ref="O57:O58"/>
    <mergeCell ref="O61:O64"/>
    <mergeCell ref="P50:P52"/>
    <mergeCell ref="Q4:Q5"/>
    <mergeCell ref="Q7:Q12"/>
    <mergeCell ref="Q13:Q15"/>
    <mergeCell ref="Q17:Q18"/>
    <mergeCell ref="Q19:Q24"/>
    <mergeCell ref="Q25:Q28"/>
    <mergeCell ref="Q30:Q32"/>
    <mergeCell ref="Q33:Q34"/>
    <mergeCell ref="Q35:Q37"/>
    <mergeCell ref="Q38:Q45"/>
    <mergeCell ref="Q46:Q47"/>
    <mergeCell ref="Q48:Q49"/>
    <mergeCell ref="Q50:Q52"/>
    <mergeCell ref="Q55:Q56"/>
    <mergeCell ref="Q57:Q58"/>
    <mergeCell ref="Q61:Q64"/>
    <mergeCell ref="R4:R5"/>
    <mergeCell ref="R7:R12"/>
    <mergeCell ref="R13:R15"/>
    <mergeCell ref="R17:R18"/>
    <mergeCell ref="R19:R24"/>
    <mergeCell ref="R25:R28"/>
    <mergeCell ref="R30:R32"/>
    <mergeCell ref="R33:R34"/>
    <mergeCell ref="R35:R37"/>
    <mergeCell ref="R38:R45"/>
    <mergeCell ref="R46:R47"/>
    <mergeCell ref="R48:R49"/>
    <mergeCell ref="R50:R52"/>
    <mergeCell ref="R55:R56"/>
    <mergeCell ref="R57:R58"/>
    <mergeCell ref="R61:R64"/>
    <mergeCell ref="S4:S5"/>
    <mergeCell ref="S7:S12"/>
    <mergeCell ref="S13:S15"/>
    <mergeCell ref="S17:S18"/>
    <mergeCell ref="S19:S24"/>
    <mergeCell ref="S25:S28"/>
    <mergeCell ref="S30:S32"/>
    <mergeCell ref="S33:S34"/>
    <mergeCell ref="S35:S37"/>
    <mergeCell ref="S38:S45"/>
    <mergeCell ref="S46:S47"/>
    <mergeCell ref="S48:S49"/>
    <mergeCell ref="S50:S52"/>
    <mergeCell ref="S55:S56"/>
    <mergeCell ref="S57:S58"/>
    <mergeCell ref="S61:S64"/>
  </mergeCells>
  <pageMargins left="0.354166666666667" right="0.196527777777778" top="0.267361111111111" bottom="0.267361111111111" header="0.236111111111111" footer="0"/>
  <pageSetup paperSize="9" scale="44" fitToHeight="0" orientation="landscape" horizontalDpi="600"/>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38"/>
  <sheetViews>
    <sheetView tabSelected="1" zoomScale="80" zoomScaleNormal="80" topLeftCell="B1" workbookViewId="0">
      <selection activeCell="I14" sqref="I14"/>
    </sheetView>
  </sheetViews>
  <sheetFormatPr defaultColWidth="10" defaultRowHeight="13.5" outlineLevelCol="5"/>
  <cols>
    <col min="1" max="1" width="9" style="2" hidden="1" customWidth="1"/>
    <col min="2" max="2" width="28.625" style="2" customWidth="1"/>
    <col min="3" max="3" width="112" style="2" customWidth="1"/>
    <col min="4" max="4" width="28.625" style="2" customWidth="1"/>
    <col min="5" max="5" width="32.4916666666667" style="2" customWidth="1"/>
    <col min="6" max="6" width="28.625" style="2" customWidth="1"/>
    <col min="7" max="7" width="9.76666666666667" style="2" customWidth="1"/>
    <col min="8" max="16384" width="10" style="2"/>
  </cols>
  <sheetData>
    <row r="1" spans="1:2">
      <c r="A1" s="3"/>
      <c r="B1" s="2" t="s">
        <v>468</v>
      </c>
    </row>
    <row r="2" ht="19.5" spans="1:6">
      <c r="A2" s="3">
        <v>0</v>
      </c>
      <c r="B2" s="4" t="s">
        <v>469</v>
      </c>
      <c r="C2" s="4"/>
      <c r="D2" s="4"/>
      <c r="E2" s="4"/>
      <c r="F2" s="4"/>
    </row>
    <row r="3" spans="1:6">
      <c r="A3" s="3">
        <v>0</v>
      </c>
      <c r="F3" s="5" t="s">
        <v>2</v>
      </c>
    </row>
    <row r="4" ht="39" customHeight="1" spans="1:6">
      <c r="A4" s="3">
        <v>0</v>
      </c>
      <c r="B4" s="6" t="s">
        <v>112</v>
      </c>
      <c r="C4" s="6" t="s">
        <v>470</v>
      </c>
      <c r="D4" s="6"/>
      <c r="E4" s="6" t="s">
        <v>471</v>
      </c>
      <c r="F4" s="6"/>
    </row>
    <row r="5" ht="33" customHeight="1" spans="1:6">
      <c r="A5" s="3">
        <v>0</v>
      </c>
      <c r="B5" s="6"/>
      <c r="C5" s="6" t="s">
        <v>10</v>
      </c>
      <c r="D5" s="6" t="s">
        <v>115</v>
      </c>
      <c r="E5" s="6" t="s">
        <v>116</v>
      </c>
      <c r="F5" s="6" t="s">
        <v>115</v>
      </c>
    </row>
    <row r="6" ht="35" customHeight="1" spans="1:6">
      <c r="A6" s="3">
        <v>0</v>
      </c>
      <c r="B6" s="6" t="s">
        <v>18</v>
      </c>
      <c r="C6" s="7"/>
      <c r="D6" s="8">
        <f>SUM(D7:D200)</f>
        <v>790443</v>
      </c>
      <c r="E6" s="8"/>
      <c r="F6" s="8">
        <f>SUM(F7:F125)</f>
        <v>790443</v>
      </c>
    </row>
    <row r="7" ht="35" customHeight="1" spans="2:6">
      <c r="B7" s="9">
        <v>1</v>
      </c>
      <c r="C7" s="10" t="s">
        <v>291</v>
      </c>
      <c r="D7" s="11">
        <v>475</v>
      </c>
      <c r="E7" s="12" t="s">
        <v>118</v>
      </c>
      <c r="F7" s="11"/>
    </row>
    <row r="8" ht="35" customHeight="1" spans="2:6">
      <c r="B8" s="9">
        <v>2</v>
      </c>
      <c r="C8" s="10" t="s">
        <v>298</v>
      </c>
      <c r="D8" s="11">
        <v>475</v>
      </c>
      <c r="E8" s="12" t="s">
        <v>120</v>
      </c>
      <c r="F8" s="11"/>
    </row>
    <row r="9" ht="35" customHeight="1" spans="2:6">
      <c r="B9" s="9">
        <v>3</v>
      </c>
      <c r="C9" s="10" t="s">
        <v>300</v>
      </c>
      <c r="D9" s="11">
        <v>156</v>
      </c>
      <c r="E9" s="12" t="s">
        <v>122</v>
      </c>
      <c r="F9" s="11"/>
    </row>
    <row r="10" ht="35" customHeight="1" spans="2:6">
      <c r="B10" s="9">
        <v>4</v>
      </c>
      <c r="C10" s="10" t="s">
        <v>185</v>
      </c>
      <c r="D10" s="11">
        <v>5000</v>
      </c>
      <c r="E10" s="12" t="s">
        <v>124</v>
      </c>
      <c r="F10" s="11"/>
    </row>
    <row r="11" ht="35" customHeight="1" spans="2:6">
      <c r="B11" s="9">
        <v>5</v>
      </c>
      <c r="C11" s="10" t="s">
        <v>185</v>
      </c>
      <c r="D11" s="11">
        <v>3000</v>
      </c>
      <c r="E11" s="12" t="s">
        <v>126</v>
      </c>
      <c r="F11" s="11"/>
    </row>
    <row r="12" ht="35" customHeight="1" spans="2:6">
      <c r="B12" s="9">
        <v>6</v>
      </c>
      <c r="C12" s="10" t="s">
        <v>185</v>
      </c>
      <c r="D12" s="11">
        <v>2000</v>
      </c>
      <c r="E12" s="12" t="s">
        <v>128</v>
      </c>
      <c r="F12" s="11"/>
    </row>
    <row r="13" ht="35" customHeight="1" spans="2:6">
      <c r="B13" s="9">
        <v>7</v>
      </c>
      <c r="C13" s="10" t="s">
        <v>227</v>
      </c>
      <c r="D13" s="11">
        <v>5000</v>
      </c>
      <c r="E13" s="12" t="s">
        <v>130</v>
      </c>
      <c r="F13" s="11"/>
    </row>
    <row r="14" ht="35" customHeight="1" spans="2:6">
      <c r="B14" s="9">
        <v>8</v>
      </c>
      <c r="C14" s="10" t="s">
        <v>265</v>
      </c>
      <c r="D14" s="11">
        <v>4000</v>
      </c>
      <c r="E14" s="12" t="s">
        <v>132</v>
      </c>
      <c r="F14" s="11"/>
    </row>
    <row r="15" ht="35" customHeight="1" spans="2:6">
      <c r="B15" s="9">
        <v>9</v>
      </c>
      <c r="C15" s="10" t="s">
        <v>140</v>
      </c>
      <c r="D15" s="11">
        <v>10400</v>
      </c>
      <c r="E15" s="13" t="s">
        <v>133</v>
      </c>
      <c r="F15" s="11">
        <v>790443</v>
      </c>
    </row>
    <row r="16" ht="35" customHeight="1" spans="2:6">
      <c r="B16" s="9">
        <v>10</v>
      </c>
      <c r="C16" s="10" t="s">
        <v>193</v>
      </c>
      <c r="D16" s="11">
        <v>5000</v>
      </c>
      <c r="E16" s="9"/>
      <c r="F16" s="11"/>
    </row>
    <row r="17" ht="35" customHeight="1" spans="2:6">
      <c r="B17" s="9">
        <v>11</v>
      </c>
      <c r="C17" s="10" t="s">
        <v>270</v>
      </c>
      <c r="D17" s="11">
        <v>4000</v>
      </c>
      <c r="E17" s="9"/>
      <c r="F17" s="11"/>
    </row>
    <row r="18" ht="35" customHeight="1" spans="2:6">
      <c r="B18" s="9">
        <v>12</v>
      </c>
      <c r="C18" s="10" t="s">
        <v>273</v>
      </c>
      <c r="D18" s="11">
        <v>2000</v>
      </c>
      <c r="E18" s="9"/>
      <c r="F18" s="11"/>
    </row>
    <row r="19" ht="35" customHeight="1" spans="2:6">
      <c r="B19" s="9">
        <v>13</v>
      </c>
      <c r="C19" s="10" t="s">
        <v>221</v>
      </c>
      <c r="D19" s="11">
        <v>3000</v>
      </c>
      <c r="E19" s="9"/>
      <c r="F19" s="11"/>
    </row>
    <row r="20" ht="35" customHeight="1" spans="2:6">
      <c r="B20" s="9">
        <v>14</v>
      </c>
      <c r="C20" s="10" t="s">
        <v>253</v>
      </c>
      <c r="D20" s="11">
        <v>3000</v>
      </c>
      <c r="E20" s="9"/>
      <c r="F20" s="11"/>
    </row>
    <row r="21" ht="35" customHeight="1" spans="2:6">
      <c r="B21" s="9">
        <v>15</v>
      </c>
      <c r="C21" s="10" t="s">
        <v>169</v>
      </c>
      <c r="D21" s="11">
        <v>2500</v>
      </c>
      <c r="E21" s="9"/>
      <c r="F21" s="11"/>
    </row>
    <row r="22" ht="35" customHeight="1" spans="2:6">
      <c r="B22" s="9">
        <v>16</v>
      </c>
      <c r="C22" s="10" t="s">
        <v>236</v>
      </c>
      <c r="D22" s="11">
        <v>1500</v>
      </c>
      <c r="E22" s="9"/>
      <c r="F22" s="11"/>
    </row>
    <row r="23" ht="35" customHeight="1" spans="2:6">
      <c r="B23" s="9">
        <v>17</v>
      </c>
      <c r="C23" s="10" t="s">
        <v>260</v>
      </c>
      <c r="D23" s="11">
        <v>7000</v>
      </c>
      <c r="E23" s="9"/>
      <c r="F23" s="11"/>
    </row>
    <row r="24" ht="35" customHeight="1" spans="2:6">
      <c r="B24" s="9">
        <v>18</v>
      </c>
      <c r="C24" s="10" t="s">
        <v>149</v>
      </c>
      <c r="D24" s="11">
        <v>10700</v>
      </c>
      <c r="E24" s="9"/>
      <c r="F24" s="11"/>
    </row>
    <row r="25" ht="35" customHeight="1" spans="2:6">
      <c r="B25" s="9">
        <v>19</v>
      </c>
      <c r="C25" s="10" t="s">
        <v>149</v>
      </c>
      <c r="D25" s="11">
        <v>11000</v>
      </c>
      <c r="E25" s="9"/>
      <c r="F25" s="11"/>
    </row>
    <row r="26" ht="35" customHeight="1" spans="2:6">
      <c r="B26" s="9">
        <v>20</v>
      </c>
      <c r="C26" s="10" t="s">
        <v>244</v>
      </c>
      <c r="D26" s="11">
        <v>3000</v>
      </c>
      <c r="E26" s="9"/>
      <c r="F26" s="11"/>
    </row>
    <row r="27" ht="35" customHeight="1" spans="2:6">
      <c r="B27" s="9">
        <v>21</v>
      </c>
      <c r="C27" s="10" t="s">
        <v>330</v>
      </c>
      <c r="D27" s="11">
        <v>5500</v>
      </c>
      <c r="E27" s="9"/>
      <c r="F27" s="11"/>
    </row>
    <row r="28" ht="35" customHeight="1" spans="2:6">
      <c r="B28" s="9">
        <v>22</v>
      </c>
      <c r="C28" s="10" t="s">
        <v>178</v>
      </c>
      <c r="D28" s="11">
        <v>11000</v>
      </c>
      <c r="E28" s="9"/>
      <c r="F28" s="11"/>
    </row>
    <row r="29" ht="35" customHeight="1" spans="2:6">
      <c r="B29" s="9">
        <v>23</v>
      </c>
      <c r="C29" s="10" t="s">
        <v>182</v>
      </c>
      <c r="D29" s="11">
        <v>20000</v>
      </c>
      <c r="E29" s="9"/>
      <c r="F29" s="11"/>
    </row>
    <row r="30" ht="35" customHeight="1" spans="2:6">
      <c r="B30" s="9">
        <v>24</v>
      </c>
      <c r="C30" s="10" t="s">
        <v>203</v>
      </c>
      <c r="D30" s="11">
        <v>31730</v>
      </c>
      <c r="E30" s="9"/>
      <c r="F30" s="11"/>
    </row>
    <row r="31" ht="35" customHeight="1" spans="2:6">
      <c r="B31" s="9">
        <v>25</v>
      </c>
      <c r="C31" s="10" t="s">
        <v>203</v>
      </c>
      <c r="D31" s="11">
        <v>5000</v>
      </c>
      <c r="E31" s="9"/>
      <c r="F31" s="11"/>
    </row>
    <row r="32" ht="35" customHeight="1" spans="2:6">
      <c r="B32" s="9">
        <v>26</v>
      </c>
      <c r="C32" s="10" t="s">
        <v>249</v>
      </c>
      <c r="D32" s="11">
        <v>3500</v>
      </c>
      <c r="E32" s="9"/>
      <c r="F32" s="11"/>
    </row>
    <row r="33" ht="35" customHeight="1" spans="2:6">
      <c r="B33" s="9">
        <v>27</v>
      </c>
      <c r="C33" s="10" t="s">
        <v>153</v>
      </c>
      <c r="D33" s="11">
        <v>44000</v>
      </c>
      <c r="E33" s="9"/>
      <c r="F33" s="11"/>
    </row>
    <row r="34" ht="35" customHeight="1" spans="2:6">
      <c r="B34" s="9">
        <v>28</v>
      </c>
      <c r="C34" s="10" t="s">
        <v>153</v>
      </c>
      <c r="D34" s="11">
        <v>20000</v>
      </c>
      <c r="E34" s="9"/>
      <c r="F34" s="11"/>
    </row>
    <row r="35" ht="35" customHeight="1" spans="2:6">
      <c r="B35" s="9">
        <v>29</v>
      </c>
      <c r="C35" s="10" t="s">
        <v>251</v>
      </c>
      <c r="D35" s="11">
        <v>3500</v>
      </c>
      <c r="E35" s="9"/>
      <c r="F35" s="11"/>
    </row>
    <row r="36" ht="35" customHeight="1" spans="2:6">
      <c r="B36" s="9">
        <v>30</v>
      </c>
      <c r="C36" s="10" t="s">
        <v>157</v>
      </c>
      <c r="D36" s="11">
        <v>1500</v>
      </c>
      <c r="E36" s="9"/>
      <c r="F36" s="11"/>
    </row>
    <row r="37" ht="35" customHeight="1" spans="2:6">
      <c r="B37" s="9">
        <v>31</v>
      </c>
      <c r="C37" s="10" t="s">
        <v>157</v>
      </c>
      <c r="D37" s="11">
        <v>20000</v>
      </c>
      <c r="E37" s="9"/>
      <c r="F37" s="11"/>
    </row>
    <row r="38" ht="35" customHeight="1" spans="2:6">
      <c r="B38" s="9">
        <v>32</v>
      </c>
      <c r="C38" s="10" t="s">
        <v>157</v>
      </c>
      <c r="D38" s="11">
        <v>9000</v>
      </c>
      <c r="E38" s="9"/>
      <c r="F38" s="11"/>
    </row>
    <row r="39" ht="35" customHeight="1" spans="2:6">
      <c r="B39" s="9">
        <v>33</v>
      </c>
      <c r="C39" s="10" t="s">
        <v>207</v>
      </c>
      <c r="D39" s="11">
        <v>7915</v>
      </c>
      <c r="E39" s="9"/>
      <c r="F39" s="11"/>
    </row>
    <row r="40" ht="35" customHeight="1" spans="1:6">
      <c r="A40" s="2" t="s">
        <v>117</v>
      </c>
      <c r="B40" s="9">
        <v>34</v>
      </c>
      <c r="C40" s="10" t="s">
        <v>276</v>
      </c>
      <c r="D40" s="11">
        <v>8000</v>
      </c>
      <c r="E40" s="9"/>
      <c r="F40" s="11"/>
    </row>
    <row r="41" ht="35" customHeight="1" spans="1:6">
      <c r="A41" s="2" t="s">
        <v>117</v>
      </c>
      <c r="B41" s="9"/>
      <c r="C41" s="10"/>
      <c r="D41" s="11">
        <v>20000</v>
      </c>
      <c r="E41" s="9"/>
      <c r="F41" s="11"/>
    </row>
    <row r="42" ht="35" customHeight="1" spans="1:6">
      <c r="A42" s="2" t="s">
        <v>117</v>
      </c>
      <c r="B42" s="9">
        <v>35</v>
      </c>
      <c r="C42" s="10" t="s">
        <v>161</v>
      </c>
      <c r="D42" s="11">
        <v>4500</v>
      </c>
      <c r="E42" s="9"/>
      <c r="F42" s="11"/>
    </row>
    <row r="43" ht="35" customHeight="1" spans="1:6">
      <c r="A43" s="2" t="s">
        <v>117</v>
      </c>
      <c r="B43" s="9">
        <v>36</v>
      </c>
      <c r="C43" s="10" t="s">
        <v>335</v>
      </c>
      <c r="D43" s="11">
        <v>7000</v>
      </c>
      <c r="E43" s="9"/>
      <c r="F43" s="11"/>
    </row>
    <row r="44" ht="35" customHeight="1" spans="1:6">
      <c r="A44" s="2" t="s">
        <v>117</v>
      </c>
      <c r="B44" s="9">
        <v>37</v>
      </c>
      <c r="C44" s="10" t="s">
        <v>283</v>
      </c>
      <c r="D44" s="11">
        <v>25000</v>
      </c>
      <c r="E44" s="9"/>
      <c r="F44" s="11"/>
    </row>
    <row r="45" ht="35" customHeight="1" spans="1:6">
      <c r="A45" s="2" t="s">
        <v>117</v>
      </c>
      <c r="B45" s="9">
        <v>38</v>
      </c>
      <c r="C45" s="10" t="s">
        <v>214</v>
      </c>
      <c r="D45" s="11">
        <v>3500</v>
      </c>
      <c r="E45" s="9"/>
      <c r="F45" s="11"/>
    </row>
    <row r="46" ht="35" customHeight="1" spans="2:6">
      <c r="B46" s="9">
        <v>39</v>
      </c>
      <c r="C46" s="10" t="s">
        <v>303</v>
      </c>
      <c r="D46" s="11">
        <v>1500</v>
      </c>
      <c r="E46" s="9"/>
      <c r="F46" s="11"/>
    </row>
    <row r="47" ht="35" customHeight="1" spans="2:6">
      <c r="B47" s="9"/>
      <c r="C47" s="10"/>
      <c r="D47" s="11">
        <v>3000</v>
      </c>
      <c r="E47" s="9"/>
      <c r="F47" s="11"/>
    </row>
    <row r="48" ht="35" customHeight="1" spans="2:6">
      <c r="B48" s="9"/>
      <c r="C48" s="10"/>
      <c r="D48" s="11">
        <v>3000</v>
      </c>
      <c r="E48" s="9"/>
      <c r="F48" s="11"/>
    </row>
    <row r="49" ht="35" customHeight="1" spans="2:6">
      <c r="B49" s="9">
        <v>40</v>
      </c>
      <c r="C49" s="10" t="s">
        <v>230</v>
      </c>
      <c r="D49" s="11">
        <v>7100</v>
      </c>
      <c r="E49" s="9"/>
      <c r="F49" s="11"/>
    </row>
    <row r="50" ht="35" customHeight="1" spans="2:6">
      <c r="B50" s="9">
        <v>41</v>
      </c>
      <c r="C50" s="10" t="s">
        <v>314</v>
      </c>
      <c r="D50" s="11">
        <v>4100</v>
      </c>
      <c r="E50" s="9"/>
      <c r="F50" s="11"/>
    </row>
    <row r="51" ht="35" customHeight="1" spans="2:6">
      <c r="B51" s="9">
        <v>42</v>
      </c>
      <c r="C51" s="10" t="s">
        <v>314</v>
      </c>
      <c r="D51" s="11">
        <v>8000</v>
      </c>
      <c r="E51" s="9"/>
      <c r="F51" s="11"/>
    </row>
    <row r="52" ht="35" customHeight="1" spans="2:6">
      <c r="B52" s="9">
        <v>43</v>
      </c>
      <c r="C52" s="10" t="s">
        <v>322</v>
      </c>
      <c r="D52" s="11">
        <v>5000</v>
      </c>
      <c r="E52" s="9"/>
      <c r="F52" s="11"/>
    </row>
    <row r="53" ht="35" customHeight="1" spans="2:6">
      <c r="B53" s="9">
        <v>44</v>
      </c>
      <c r="C53" s="10" t="s">
        <v>218</v>
      </c>
      <c r="D53" s="11">
        <v>3855</v>
      </c>
      <c r="E53" s="9"/>
      <c r="F53" s="11"/>
    </row>
    <row r="54" ht="35" customHeight="1" spans="2:6">
      <c r="B54" s="9"/>
      <c r="C54" s="10"/>
      <c r="D54" s="11">
        <v>16145</v>
      </c>
      <c r="E54" s="9"/>
      <c r="F54" s="11"/>
    </row>
    <row r="55" ht="35" customHeight="1" spans="2:6">
      <c r="B55" s="9">
        <v>45</v>
      </c>
      <c r="C55" s="10" t="s">
        <v>165</v>
      </c>
      <c r="D55" s="11">
        <v>2000</v>
      </c>
      <c r="E55" s="9"/>
      <c r="F55" s="11"/>
    </row>
    <row r="56" ht="35" customHeight="1" spans="2:6">
      <c r="B56" s="9">
        <v>46</v>
      </c>
      <c r="C56" s="10" t="s">
        <v>233</v>
      </c>
      <c r="D56" s="11">
        <v>3000</v>
      </c>
      <c r="E56" s="9"/>
      <c r="F56" s="11"/>
    </row>
    <row r="57" ht="35" customHeight="1" spans="2:6">
      <c r="B57" s="9">
        <v>47</v>
      </c>
      <c r="C57" s="10" t="s">
        <v>233</v>
      </c>
      <c r="D57" s="11">
        <v>24500</v>
      </c>
      <c r="E57" s="9"/>
      <c r="F57" s="11"/>
    </row>
    <row r="58" ht="35" customHeight="1" spans="2:6">
      <c r="B58" s="9"/>
      <c r="C58" s="10"/>
      <c r="D58" s="11">
        <v>5100</v>
      </c>
      <c r="E58" s="9"/>
      <c r="F58" s="11"/>
    </row>
    <row r="59" ht="35" customHeight="1" spans="2:6">
      <c r="B59" s="9">
        <v>48</v>
      </c>
      <c r="C59" s="10" t="s">
        <v>288</v>
      </c>
      <c r="D59" s="11">
        <v>4900</v>
      </c>
      <c r="E59" s="9"/>
      <c r="F59" s="11"/>
    </row>
    <row r="60" ht="35" customHeight="1" spans="2:6">
      <c r="B60" s="9">
        <v>49</v>
      </c>
      <c r="C60" s="10" t="s">
        <v>279</v>
      </c>
      <c r="D60" s="11">
        <v>3000</v>
      </c>
      <c r="E60" s="9"/>
      <c r="F60" s="11"/>
    </row>
    <row r="61" ht="35" customHeight="1" spans="2:6">
      <c r="B61" s="9">
        <v>50</v>
      </c>
      <c r="C61" s="10" t="s">
        <v>319</v>
      </c>
      <c r="D61" s="11">
        <v>4000</v>
      </c>
      <c r="E61" s="9"/>
      <c r="F61" s="11"/>
    </row>
    <row r="62" ht="35" customHeight="1" spans="2:6">
      <c r="B62" s="9">
        <v>51</v>
      </c>
      <c r="C62" s="10" t="s">
        <v>308</v>
      </c>
      <c r="D62" s="11">
        <v>1800</v>
      </c>
      <c r="E62" s="9"/>
      <c r="F62" s="11"/>
    </row>
    <row r="63" ht="35" customHeight="1" spans="2:6">
      <c r="B63" s="9"/>
      <c r="C63" s="10"/>
      <c r="D63" s="11">
        <v>6000</v>
      </c>
      <c r="E63" s="9"/>
      <c r="F63" s="11"/>
    </row>
    <row r="64" ht="35" customHeight="1" spans="2:6">
      <c r="B64" s="9">
        <v>52</v>
      </c>
      <c r="C64" s="10" t="s">
        <v>341</v>
      </c>
      <c r="D64" s="11">
        <v>3600</v>
      </c>
      <c r="E64" s="9"/>
      <c r="F64" s="11"/>
    </row>
    <row r="65" ht="35" customHeight="1" spans="2:6">
      <c r="B65" s="9">
        <v>53</v>
      </c>
      <c r="C65" s="10" t="s">
        <v>319</v>
      </c>
      <c r="D65" s="11">
        <v>2000</v>
      </c>
      <c r="E65" s="9"/>
      <c r="F65" s="11"/>
    </row>
    <row r="66" customFormat="1" ht="35" customHeight="1" spans="1:6">
      <c r="A66" s="2"/>
      <c r="B66" s="9">
        <v>54</v>
      </c>
      <c r="C66" s="14" t="s">
        <v>347</v>
      </c>
      <c r="D66" s="11">
        <v>5500</v>
      </c>
      <c r="E66" s="15"/>
      <c r="F66" s="11"/>
    </row>
    <row r="67" customFormat="1" ht="35" customHeight="1" spans="1:6">
      <c r="A67" s="2"/>
      <c r="B67" s="9">
        <v>55</v>
      </c>
      <c r="C67" s="14" t="s">
        <v>472</v>
      </c>
      <c r="D67" s="11">
        <v>10000</v>
      </c>
      <c r="E67" s="15"/>
      <c r="F67" s="11"/>
    </row>
    <row r="68" customFormat="1" ht="35" customHeight="1" spans="1:6">
      <c r="A68" s="2"/>
      <c r="B68" s="9">
        <v>56</v>
      </c>
      <c r="C68" s="14" t="s">
        <v>350</v>
      </c>
      <c r="D68" s="11">
        <v>7500</v>
      </c>
      <c r="E68" s="15"/>
      <c r="F68" s="11"/>
    </row>
    <row r="69" customFormat="1" ht="35" customHeight="1" spans="1:6">
      <c r="A69" s="2"/>
      <c r="B69" s="9">
        <v>57</v>
      </c>
      <c r="C69" s="14" t="s">
        <v>351</v>
      </c>
      <c r="D69" s="11">
        <v>4000</v>
      </c>
      <c r="E69" s="15"/>
      <c r="F69" s="11"/>
    </row>
    <row r="70" customFormat="1" ht="35" customHeight="1" spans="1:6">
      <c r="A70" s="2"/>
      <c r="B70" s="9">
        <v>58</v>
      </c>
      <c r="C70" s="14" t="s">
        <v>353</v>
      </c>
      <c r="D70" s="11">
        <v>8000</v>
      </c>
      <c r="E70" s="15"/>
      <c r="F70" s="11"/>
    </row>
    <row r="71" customFormat="1" ht="35" customHeight="1" spans="1:6">
      <c r="A71" s="2"/>
      <c r="B71" s="9">
        <v>59</v>
      </c>
      <c r="C71" s="14" t="s">
        <v>356</v>
      </c>
      <c r="D71" s="11">
        <v>5632</v>
      </c>
      <c r="E71" s="15"/>
      <c r="F71" s="11"/>
    </row>
    <row r="72" customFormat="1" ht="35" customHeight="1" spans="1:6">
      <c r="A72" s="2"/>
      <c r="B72" s="9">
        <v>60</v>
      </c>
      <c r="C72" s="14" t="s">
        <v>358</v>
      </c>
      <c r="D72" s="11">
        <v>18368</v>
      </c>
      <c r="E72" s="15"/>
      <c r="F72" s="11"/>
    </row>
    <row r="73" customFormat="1" ht="35" customHeight="1" spans="1:6">
      <c r="A73" s="2"/>
      <c r="B73" s="9">
        <v>61</v>
      </c>
      <c r="C73" s="14" t="s">
        <v>362</v>
      </c>
      <c r="D73" s="11">
        <v>10000</v>
      </c>
      <c r="E73" s="15"/>
      <c r="F73" s="11"/>
    </row>
    <row r="74" customFormat="1" ht="35" customHeight="1" spans="1:6">
      <c r="A74" s="2"/>
      <c r="B74" s="9">
        <v>62</v>
      </c>
      <c r="C74" s="14" t="s">
        <v>364</v>
      </c>
      <c r="D74" s="11">
        <v>1500</v>
      </c>
      <c r="E74" s="15"/>
      <c r="F74" s="11"/>
    </row>
    <row r="75" customFormat="1" ht="35" customHeight="1" spans="1:6">
      <c r="A75" s="2"/>
      <c r="B75" s="9">
        <v>63</v>
      </c>
      <c r="C75" s="14" t="s">
        <v>368</v>
      </c>
      <c r="D75" s="11">
        <v>6000</v>
      </c>
      <c r="E75" s="15"/>
      <c r="F75" s="11"/>
    </row>
    <row r="76" customFormat="1" ht="35" customHeight="1" spans="1:6">
      <c r="A76" s="2"/>
      <c r="B76" s="9">
        <v>64</v>
      </c>
      <c r="C76" s="16" t="s">
        <v>372</v>
      </c>
      <c r="D76" s="11">
        <v>5000</v>
      </c>
      <c r="E76" s="15"/>
      <c r="F76" s="11"/>
    </row>
    <row r="77" customFormat="1" ht="35" customHeight="1" spans="1:6">
      <c r="A77" s="2"/>
      <c r="B77" s="9">
        <v>65</v>
      </c>
      <c r="C77" s="16" t="s">
        <v>373</v>
      </c>
      <c r="D77" s="11">
        <v>5518</v>
      </c>
      <c r="E77" s="15"/>
      <c r="F77" s="11"/>
    </row>
    <row r="78" customFormat="1" ht="35" customHeight="1" spans="1:6">
      <c r="A78" s="2"/>
      <c r="B78" s="9">
        <v>66</v>
      </c>
      <c r="C78" s="16" t="s">
        <v>372</v>
      </c>
      <c r="D78" s="11">
        <v>1000</v>
      </c>
      <c r="E78" s="15"/>
      <c r="F78" s="11"/>
    </row>
    <row r="79" customFormat="1" ht="35" customHeight="1" spans="1:6">
      <c r="A79" s="2"/>
      <c r="B79" s="9">
        <v>67</v>
      </c>
      <c r="C79" s="16" t="s">
        <v>375</v>
      </c>
      <c r="D79" s="11">
        <v>1000</v>
      </c>
      <c r="E79" s="15"/>
      <c r="F79" s="11"/>
    </row>
    <row r="80" customFormat="1" ht="35" customHeight="1" spans="1:6">
      <c r="A80" s="2"/>
      <c r="B80" s="9">
        <v>68</v>
      </c>
      <c r="C80" s="16" t="s">
        <v>373</v>
      </c>
      <c r="D80" s="11">
        <v>3000</v>
      </c>
      <c r="E80" s="15"/>
      <c r="F80" s="11"/>
    </row>
    <row r="81" customFormat="1" ht="35" customHeight="1" spans="1:6">
      <c r="A81" s="2"/>
      <c r="B81" s="9">
        <v>69</v>
      </c>
      <c r="C81" s="17" t="s">
        <v>379</v>
      </c>
      <c r="D81" s="11">
        <v>2132</v>
      </c>
      <c r="E81" s="18"/>
      <c r="F81" s="11"/>
    </row>
    <row r="82" customFormat="1" ht="35" customHeight="1" spans="1:6">
      <c r="A82" s="2"/>
      <c r="B82" s="9">
        <v>70</v>
      </c>
      <c r="C82" s="17" t="s">
        <v>380</v>
      </c>
      <c r="D82" s="11">
        <v>3300</v>
      </c>
      <c r="E82" s="18"/>
      <c r="F82" s="11"/>
    </row>
    <row r="83" customFormat="1" ht="35" customHeight="1" spans="1:6">
      <c r="A83" s="2"/>
      <c r="B83" s="9">
        <v>71</v>
      </c>
      <c r="C83" s="17" t="s">
        <v>381</v>
      </c>
      <c r="D83" s="11">
        <v>3000</v>
      </c>
      <c r="E83" s="18"/>
      <c r="F83" s="11"/>
    </row>
    <row r="84" customFormat="1" ht="35" customHeight="1" spans="1:6">
      <c r="A84" s="2"/>
      <c r="B84" s="9">
        <v>72</v>
      </c>
      <c r="C84" s="17" t="s">
        <v>380</v>
      </c>
      <c r="D84" s="11">
        <v>2000</v>
      </c>
      <c r="E84" s="18"/>
      <c r="F84" s="11"/>
    </row>
    <row r="85" customFormat="1" ht="35" customHeight="1" spans="1:6">
      <c r="A85" s="2"/>
      <c r="B85" s="9">
        <v>73</v>
      </c>
      <c r="C85" s="17" t="s">
        <v>379</v>
      </c>
      <c r="D85" s="11">
        <v>3200</v>
      </c>
      <c r="E85" s="18"/>
      <c r="F85" s="11"/>
    </row>
    <row r="86" customFormat="1" ht="35" customHeight="1" spans="1:6">
      <c r="A86" s="2"/>
      <c r="B86" s="9">
        <v>74</v>
      </c>
      <c r="C86" s="17" t="s">
        <v>380</v>
      </c>
      <c r="D86" s="11">
        <v>4000</v>
      </c>
      <c r="E86" s="18"/>
      <c r="F86" s="11"/>
    </row>
    <row r="87" customFormat="1" ht="35" customHeight="1" spans="1:6">
      <c r="A87" s="2"/>
      <c r="B87" s="9">
        <v>75</v>
      </c>
      <c r="C87" s="17" t="s">
        <v>380</v>
      </c>
      <c r="D87" s="11">
        <v>1000</v>
      </c>
      <c r="E87" s="18"/>
      <c r="F87" s="11"/>
    </row>
    <row r="88" customFormat="1" ht="35" customHeight="1" spans="1:6">
      <c r="A88" s="2"/>
      <c r="B88" s="9">
        <v>76</v>
      </c>
      <c r="C88" s="17" t="s">
        <v>384</v>
      </c>
      <c r="D88" s="11">
        <v>17325</v>
      </c>
      <c r="E88" s="19"/>
      <c r="F88" s="11"/>
    </row>
    <row r="89" customFormat="1" ht="35" customHeight="1" spans="1:6">
      <c r="A89" s="2"/>
      <c r="B89" s="9">
        <v>77</v>
      </c>
      <c r="C89" s="17"/>
      <c r="D89" s="11">
        <v>21556</v>
      </c>
      <c r="E89" s="19"/>
      <c r="F89" s="11"/>
    </row>
    <row r="90" customFormat="1" ht="35" customHeight="1" spans="1:6">
      <c r="A90" s="2"/>
      <c r="B90" s="9">
        <v>78</v>
      </c>
      <c r="C90" s="17"/>
      <c r="D90" s="11">
        <v>33004</v>
      </c>
      <c r="E90" s="19"/>
      <c r="F90" s="11"/>
    </row>
    <row r="91" customFormat="1" ht="35" customHeight="1" spans="1:6">
      <c r="A91" s="2"/>
      <c r="B91" s="9">
        <v>79</v>
      </c>
      <c r="C91" s="20" t="s">
        <v>386</v>
      </c>
      <c r="D91" s="11">
        <v>78</v>
      </c>
      <c r="E91" s="21"/>
      <c r="F91" s="11"/>
    </row>
    <row r="92" customFormat="1" ht="35" customHeight="1" spans="1:6">
      <c r="A92" s="2"/>
      <c r="B92" s="9">
        <v>80</v>
      </c>
      <c r="C92" s="20"/>
      <c r="D92" s="11">
        <v>100</v>
      </c>
      <c r="E92" s="21"/>
      <c r="F92" s="11"/>
    </row>
    <row r="93" customFormat="1" ht="35" customHeight="1" spans="1:6">
      <c r="A93" s="2"/>
      <c r="B93" s="9">
        <v>81</v>
      </c>
      <c r="C93" s="20"/>
      <c r="D93" s="11">
        <v>82</v>
      </c>
      <c r="E93" s="21"/>
      <c r="F93" s="11"/>
    </row>
    <row r="94" customFormat="1" ht="35" customHeight="1" spans="1:6">
      <c r="A94" s="2"/>
      <c r="B94" s="9">
        <v>82</v>
      </c>
      <c r="C94" s="20"/>
      <c r="D94" s="11">
        <v>12</v>
      </c>
      <c r="E94" s="21"/>
      <c r="F94" s="11"/>
    </row>
    <row r="95" customFormat="1" ht="35" customHeight="1" spans="1:6">
      <c r="A95" s="2"/>
      <c r="B95" s="9">
        <v>83</v>
      </c>
      <c r="C95" s="20"/>
      <c r="D95" s="11">
        <v>110</v>
      </c>
      <c r="E95" s="21"/>
      <c r="F95" s="11"/>
    </row>
    <row r="96" customFormat="1" ht="35" customHeight="1" spans="1:6">
      <c r="A96" s="2"/>
      <c r="B96" s="9">
        <v>84</v>
      </c>
      <c r="C96" s="20"/>
      <c r="D96" s="11">
        <v>18</v>
      </c>
      <c r="E96" s="21"/>
      <c r="F96" s="11"/>
    </row>
    <row r="97" customFormat="1" ht="35" customHeight="1" spans="1:6">
      <c r="A97" s="2"/>
      <c r="B97" s="9">
        <v>85</v>
      </c>
      <c r="C97" s="22" t="s">
        <v>395</v>
      </c>
      <c r="D97" s="11">
        <v>2719</v>
      </c>
      <c r="E97" s="21"/>
      <c r="F97" s="11"/>
    </row>
    <row r="98" customFormat="1" ht="35" customHeight="1" spans="1:6">
      <c r="A98" s="2"/>
      <c r="B98" s="9">
        <v>86</v>
      </c>
      <c r="C98" s="20" t="s">
        <v>398</v>
      </c>
      <c r="D98" s="11">
        <v>5000</v>
      </c>
      <c r="E98" s="23"/>
      <c r="F98" s="11"/>
    </row>
    <row r="99" customFormat="1" ht="35" customHeight="1" spans="1:6">
      <c r="A99" s="2"/>
      <c r="B99" s="9">
        <v>87</v>
      </c>
      <c r="C99" s="24"/>
      <c r="D99" s="11">
        <v>2000</v>
      </c>
      <c r="E99" s="23"/>
      <c r="F99" s="11"/>
    </row>
    <row r="100" customFormat="1" ht="35" customHeight="1" spans="1:6">
      <c r="A100" s="2"/>
      <c r="B100" s="9">
        <v>88</v>
      </c>
      <c r="C100" s="25"/>
      <c r="D100" s="11">
        <v>3000</v>
      </c>
      <c r="E100" s="23"/>
      <c r="F100" s="11"/>
    </row>
    <row r="101" s="1" customFormat="1" ht="35" customHeight="1" spans="1:6">
      <c r="A101" s="2"/>
      <c r="B101" s="9">
        <v>89</v>
      </c>
      <c r="C101" s="10" t="s">
        <v>400</v>
      </c>
      <c r="D101" s="11">
        <v>1000</v>
      </c>
      <c r="E101" s="9"/>
      <c r="F101" s="11"/>
    </row>
    <row r="102" s="1" customFormat="1" ht="35" customHeight="1" spans="1:6">
      <c r="A102" s="2"/>
      <c r="B102" s="9">
        <v>90</v>
      </c>
      <c r="C102" s="10" t="s">
        <v>400</v>
      </c>
      <c r="D102" s="11">
        <v>3000</v>
      </c>
      <c r="E102" s="9"/>
      <c r="F102" s="11"/>
    </row>
    <row r="103" s="1" customFormat="1" ht="35" customHeight="1" spans="1:6">
      <c r="A103" s="2"/>
      <c r="B103" s="9">
        <v>91</v>
      </c>
      <c r="C103" s="10" t="s">
        <v>400</v>
      </c>
      <c r="D103" s="11">
        <v>900</v>
      </c>
      <c r="E103" s="9"/>
      <c r="F103" s="11"/>
    </row>
    <row r="104" s="1" customFormat="1" ht="35" customHeight="1" spans="1:6">
      <c r="A104" s="2"/>
      <c r="B104" s="9">
        <v>92</v>
      </c>
      <c r="C104" s="10" t="s">
        <v>400</v>
      </c>
      <c r="D104" s="11">
        <v>1000</v>
      </c>
      <c r="E104" s="9"/>
      <c r="F104" s="11"/>
    </row>
    <row r="105" s="1" customFormat="1" ht="35" customHeight="1" spans="1:6">
      <c r="A105" s="2"/>
      <c r="B105" s="9">
        <v>93</v>
      </c>
      <c r="C105" s="10" t="s">
        <v>404</v>
      </c>
      <c r="D105" s="11">
        <v>8182</v>
      </c>
      <c r="E105" s="9"/>
      <c r="F105" s="11"/>
    </row>
    <row r="106" s="1" customFormat="1" ht="35" customHeight="1" spans="1:6">
      <c r="A106" s="2"/>
      <c r="B106" s="9">
        <v>94</v>
      </c>
      <c r="C106" s="10" t="s">
        <v>407</v>
      </c>
      <c r="D106" s="11">
        <v>3595</v>
      </c>
      <c r="E106" s="9"/>
      <c r="F106" s="11"/>
    </row>
    <row r="107" s="1" customFormat="1" ht="35" customHeight="1" spans="1:6">
      <c r="A107" s="2"/>
      <c r="B107" s="9">
        <v>95</v>
      </c>
      <c r="C107" s="10" t="s">
        <v>412</v>
      </c>
      <c r="D107" s="11">
        <v>1800</v>
      </c>
      <c r="E107" s="9"/>
      <c r="F107" s="11"/>
    </row>
    <row r="108" s="1" customFormat="1" ht="35" customHeight="1" spans="1:6">
      <c r="A108" s="2"/>
      <c r="B108" s="9">
        <v>96</v>
      </c>
      <c r="C108" s="10" t="s">
        <v>407</v>
      </c>
      <c r="D108" s="11">
        <v>3000</v>
      </c>
      <c r="E108" s="9"/>
      <c r="F108" s="11"/>
    </row>
    <row r="109" s="1" customFormat="1" ht="35" customHeight="1" spans="1:6">
      <c r="A109" s="2"/>
      <c r="B109" s="9">
        <v>97</v>
      </c>
      <c r="C109" s="10" t="s">
        <v>407</v>
      </c>
      <c r="D109" s="11">
        <v>2000</v>
      </c>
      <c r="E109" s="9"/>
      <c r="F109" s="11"/>
    </row>
    <row r="110" s="1" customFormat="1" ht="35" customHeight="1" spans="1:6">
      <c r="A110" s="2"/>
      <c r="B110" s="9">
        <v>98</v>
      </c>
      <c r="C110" s="10" t="s">
        <v>412</v>
      </c>
      <c r="D110" s="11">
        <v>1283</v>
      </c>
      <c r="E110" s="9"/>
      <c r="F110" s="11"/>
    </row>
    <row r="111" s="1" customFormat="1" ht="35" customHeight="1" spans="1:6">
      <c r="A111" s="2"/>
      <c r="B111" s="9">
        <v>99</v>
      </c>
      <c r="C111" s="10" t="s">
        <v>417</v>
      </c>
      <c r="D111" s="11">
        <v>6000</v>
      </c>
      <c r="E111" s="9"/>
      <c r="F111" s="11"/>
    </row>
    <row r="112" s="1" customFormat="1" ht="35" customHeight="1" spans="1:6">
      <c r="A112" s="2"/>
      <c r="B112" s="9">
        <v>100</v>
      </c>
      <c r="C112" s="10" t="s">
        <v>419</v>
      </c>
      <c r="D112" s="11">
        <v>5840</v>
      </c>
      <c r="E112" s="9"/>
      <c r="F112" s="11"/>
    </row>
    <row r="113" s="1" customFormat="1" ht="35" customHeight="1" spans="1:6">
      <c r="A113" s="2"/>
      <c r="B113" s="9">
        <v>101</v>
      </c>
      <c r="C113" s="10" t="s">
        <v>421</v>
      </c>
      <c r="D113" s="11">
        <v>1000</v>
      </c>
      <c r="E113" s="9"/>
      <c r="F113" s="11"/>
    </row>
    <row r="114" s="1" customFormat="1" ht="35" customHeight="1" spans="1:6">
      <c r="A114" s="2"/>
      <c r="B114" s="9">
        <v>102</v>
      </c>
      <c r="C114" s="10" t="s">
        <v>423</v>
      </c>
      <c r="D114" s="11">
        <v>2920</v>
      </c>
      <c r="E114" s="9"/>
      <c r="F114" s="11"/>
    </row>
    <row r="115" s="1" customFormat="1" ht="35" customHeight="1" spans="1:6">
      <c r="A115" s="2"/>
      <c r="B115" s="9">
        <v>103</v>
      </c>
      <c r="C115" s="10" t="s">
        <v>424</v>
      </c>
      <c r="D115" s="11">
        <v>1000</v>
      </c>
      <c r="E115" s="9"/>
      <c r="F115" s="11"/>
    </row>
    <row r="116" s="1" customFormat="1" ht="35" customHeight="1" spans="1:6">
      <c r="A116" s="2"/>
      <c r="B116" s="9">
        <v>104</v>
      </c>
      <c r="C116" s="10" t="s">
        <v>427</v>
      </c>
      <c r="D116" s="11">
        <v>2140</v>
      </c>
      <c r="E116" s="9"/>
      <c r="F116" s="11"/>
    </row>
    <row r="117" s="1" customFormat="1" ht="35" customHeight="1" spans="1:6">
      <c r="A117" s="2"/>
      <c r="B117" s="9">
        <v>105</v>
      </c>
      <c r="C117" s="10" t="s">
        <v>429</v>
      </c>
      <c r="D117" s="11">
        <v>1000</v>
      </c>
      <c r="E117" s="9"/>
      <c r="F117" s="11"/>
    </row>
    <row r="118" s="1" customFormat="1" ht="35" customHeight="1" spans="1:6">
      <c r="A118" s="2"/>
      <c r="B118" s="9">
        <v>106</v>
      </c>
      <c r="C118" s="10" t="s">
        <v>431</v>
      </c>
      <c r="D118" s="11">
        <v>1635</v>
      </c>
      <c r="E118" s="9"/>
      <c r="F118" s="11"/>
    </row>
    <row r="119" s="1" customFormat="1" ht="35" customHeight="1" spans="1:6">
      <c r="A119" s="2"/>
      <c r="B119" s="9">
        <v>107</v>
      </c>
      <c r="C119" s="10"/>
      <c r="D119" s="11">
        <v>5000</v>
      </c>
      <c r="E119" s="9"/>
      <c r="F119" s="11"/>
    </row>
    <row r="120" s="1" customFormat="1" ht="35" customHeight="1" spans="1:6">
      <c r="A120" s="2"/>
      <c r="B120" s="9">
        <v>108</v>
      </c>
      <c r="C120" s="10"/>
      <c r="D120" s="11">
        <v>5000</v>
      </c>
      <c r="E120" s="9"/>
      <c r="F120" s="11"/>
    </row>
    <row r="121" s="1" customFormat="1" ht="35" customHeight="1" spans="1:6">
      <c r="A121" s="2"/>
      <c r="B121" s="9">
        <v>109</v>
      </c>
      <c r="C121" s="10" t="s">
        <v>438</v>
      </c>
      <c r="D121" s="11">
        <v>5000</v>
      </c>
      <c r="E121" s="9"/>
      <c r="F121" s="11"/>
    </row>
    <row r="122" s="1" customFormat="1" ht="35" customHeight="1" spans="1:6">
      <c r="A122" s="2"/>
      <c r="B122" s="9">
        <v>110</v>
      </c>
      <c r="C122" s="10" t="s">
        <v>439</v>
      </c>
      <c r="D122" s="11">
        <v>7960</v>
      </c>
      <c r="E122" s="9"/>
      <c r="F122" s="11"/>
    </row>
    <row r="123" s="1" customFormat="1" ht="35" customHeight="1" spans="1:6">
      <c r="A123" s="2"/>
      <c r="B123" s="9">
        <v>111</v>
      </c>
      <c r="C123" s="10" t="s">
        <v>442</v>
      </c>
      <c r="D123" s="11">
        <v>4000</v>
      </c>
      <c r="E123" s="9"/>
      <c r="F123" s="11"/>
    </row>
    <row r="124" s="1" customFormat="1" ht="35" customHeight="1" spans="1:6">
      <c r="A124" s="2"/>
      <c r="B124" s="9">
        <v>112</v>
      </c>
      <c r="C124" s="10" t="s">
        <v>445</v>
      </c>
      <c r="D124" s="11">
        <v>4000</v>
      </c>
      <c r="E124" s="9"/>
      <c r="F124" s="11"/>
    </row>
    <row r="125" s="1" customFormat="1" ht="35" customHeight="1" spans="1:6">
      <c r="A125" s="2"/>
      <c r="B125" s="9">
        <v>113</v>
      </c>
      <c r="C125" s="10" t="s">
        <v>447</v>
      </c>
      <c r="D125" s="11">
        <v>2000</v>
      </c>
      <c r="E125" s="9"/>
      <c r="F125" s="11"/>
    </row>
    <row r="126" s="1" customFormat="1" ht="35" customHeight="1" spans="1:6">
      <c r="A126" s="2"/>
      <c r="B126" s="9">
        <v>114</v>
      </c>
      <c r="C126" s="10" t="s">
        <v>448</v>
      </c>
      <c r="D126" s="11">
        <v>1633</v>
      </c>
      <c r="E126" s="9"/>
      <c r="F126" s="11"/>
    </row>
    <row r="127" s="1" customFormat="1" ht="35" customHeight="1" spans="1:6">
      <c r="A127" s="2"/>
      <c r="B127" s="9">
        <v>115</v>
      </c>
      <c r="C127" s="10"/>
      <c r="D127" s="11">
        <v>600</v>
      </c>
      <c r="E127" s="9"/>
      <c r="F127" s="11"/>
    </row>
    <row r="128" s="1" customFormat="1" ht="35" customHeight="1" spans="1:6">
      <c r="A128" s="2"/>
      <c r="B128" s="9">
        <v>116</v>
      </c>
      <c r="C128" s="10"/>
      <c r="D128" s="11">
        <v>1800</v>
      </c>
      <c r="E128" s="9"/>
      <c r="F128" s="11"/>
    </row>
    <row r="129" s="1" customFormat="1" ht="35" customHeight="1" spans="1:6">
      <c r="A129" s="2"/>
      <c r="B129" s="9">
        <v>117</v>
      </c>
      <c r="C129" s="10"/>
      <c r="D129" s="11">
        <v>150</v>
      </c>
      <c r="E129" s="9"/>
      <c r="F129" s="11"/>
    </row>
    <row r="130" s="1" customFormat="1" ht="35" customHeight="1" spans="1:6">
      <c r="A130" s="2"/>
      <c r="B130" s="9">
        <v>118</v>
      </c>
      <c r="C130" s="10"/>
      <c r="D130" s="11">
        <v>280</v>
      </c>
      <c r="E130" s="9"/>
      <c r="F130" s="11"/>
    </row>
    <row r="131" s="1" customFormat="1" ht="35" customHeight="1" spans="1:6">
      <c r="A131" s="2"/>
      <c r="B131" s="9">
        <v>119</v>
      </c>
      <c r="C131" s="10" t="s">
        <v>454</v>
      </c>
      <c r="D131" s="11">
        <v>130</v>
      </c>
      <c r="E131" s="9"/>
      <c r="F131" s="11"/>
    </row>
    <row r="132" s="1" customFormat="1" ht="35" customHeight="1" spans="1:6">
      <c r="A132" s="2"/>
      <c r="B132" s="9">
        <v>120</v>
      </c>
      <c r="C132" s="10" t="s">
        <v>456</v>
      </c>
      <c r="D132" s="11">
        <v>10500</v>
      </c>
      <c r="E132" s="9"/>
      <c r="F132" s="11"/>
    </row>
    <row r="133" s="1" customFormat="1" ht="35" customHeight="1" spans="1:6">
      <c r="A133" s="2"/>
      <c r="B133" s="9">
        <v>121</v>
      </c>
      <c r="C133" s="10" t="s">
        <v>459</v>
      </c>
      <c r="D133" s="11">
        <v>10500</v>
      </c>
      <c r="E133" s="9"/>
      <c r="F133" s="11"/>
    </row>
    <row r="134" s="1" customFormat="1" ht="35" customHeight="1" spans="1:6">
      <c r="A134" s="2"/>
      <c r="B134" s="9">
        <v>122</v>
      </c>
      <c r="C134" s="10" t="s">
        <v>461</v>
      </c>
      <c r="D134" s="11">
        <v>500</v>
      </c>
      <c r="E134" s="9"/>
      <c r="F134" s="11"/>
    </row>
    <row r="135" s="1" customFormat="1" ht="35" customHeight="1" spans="1:6">
      <c r="A135" s="2"/>
      <c r="B135" s="9">
        <v>123</v>
      </c>
      <c r="C135" s="10" t="s">
        <v>461</v>
      </c>
      <c r="D135" s="11">
        <v>200</v>
      </c>
      <c r="E135" s="9"/>
      <c r="F135" s="11"/>
    </row>
    <row r="136" s="1" customFormat="1" ht="35" customHeight="1" spans="1:6">
      <c r="A136" s="2"/>
      <c r="B136" s="9">
        <v>124</v>
      </c>
      <c r="C136" s="10" t="s">
        <v>461</v>
      </c>
      <c r="D136" s="11">
        <v>2300</v>
      </c>
      <c r="E136" s="9"/>
      <c r="F136" s="11"/>
    </row>
    <row r="137" s="1" customFormat="1" ht="35" customHeight="1" spans="1:6">
      <c r="A137" s="2"/>
      <c r="B137" s="9">
        <v>125</v>
      </c>
      <c r="C137" s="10" t="s">
        <v>461</v>
      </c>
      <c r="D137" s="11">
        <v>8100</v>
      </c>
      <c r="E137" s="9"/>
      <c r="F137" s="11"/>
    </row>
    <row r="138" s="1" customFormat="1" ht="35" customHeight="1" spans="1:6">
      <c r="A138" s="2"/>
      <c r="B138" s="9">
        <v>126</v>
      </c>
      <c r="C138" s="10" t="s">
        <v>466</v>
      </c>
      <c r="D138" s="11">
        <v>32390</v>
      </c>
      <c r="E138" s="9"/>
      <c r="F138" s="11"/>
    </row>
  </sheetData>
  <mergeCells count="19">
    <mergeCell ref="B2:F2"/>
    <mergeCell ref="C4:D4"/>
    <mergeCell ref="E4:F4"/>
    <mergeCell ref="B4:B5"/>
    <mergeCell ref="B40:B41"/>
    <mergeCell ref="B46:B48"/>
    <mergeCell ref="B53:B54"/>
    <mergeCell ref="B57:B58"/>
    <mergeCell ref="B62:B63"/>
    <mergeCell ref="C40:C41"/>
    <mergeCell ref="C46:C48"/>
    <mergeCell ref="C53:C54"/>
    <mergeCell ref="C57:C58"/>
    <mergeCell ref="C62:C63"/>
    <mergeCell ref="C88:C90"/>
    <mergeCell ref="C91:C96"/>
    <mergeCell ref="C98:C100"/>
    <mergeCell ref="C118:C120"/>
    <mergeCell ref="C126:C130"/>
  </mergeCells>
  <pageMargins left="0.751388888888889" right="0.751388888888889" top="0.267361111111111" bottom="0.267361111111111" header="0" footer="0"/>
  <pageSetup paperSize="9" scale="55"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3">
    <comment s:ref="D26" rgbClr="8FC70C"/>
    <comment s:ref="F26" rgbClr="8FC70C"/>
  </commentList>
  <commentList sheetStid="2"/>
</comment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4</vt:i4>
      </vt:variant>
    </vt:vector>
  </HeadingPairs>
  <TitlesOfParts>
    <vt:vector size="4" baseType="lpstr">
      <vt:lpstr>新增地方政府一般债券情况表</vt:lpstr>
      <vt:lpstr>新增地方政府一般债券资金收支情况表</vt:lpstr>
      <vt:lpstr>新增地方政府专项债券情况表</vt:lpstr>
      <vt:lpstr>新增地方政府专项债券资金收支情况表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gakki本人</cp:lastModifiedBy>
  <dcterms:created xsi:type="dcterms:W3CDTF">2022-06-25T09:35:00Z</dcterms:created>
  <dcterms:modified xsi:type="dcterms:W3CDTF">2025-06-19T02:21:19Z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2052-11.8.2.11542</vt:lpwstr>
  </property>
  <property fmtid="{D5CDD505-2E9C-101B-9397-08002B2CF9AE}" pid="3" name="ICV">
    <vt:lpwstr>A8E81C0417FE4B68B0035682C2CD6AE7</vt:lpwstr>
  </property>
</Properties>
</file>