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新增地方政府一般债券情况表" sheetId="1" r:id="rId1"/>
    <sheet name="新增地方政府专项债券情况表" sheetId="2" r:id="rId2"/>
    <sheet name="新增地方政府一般债券资金收支情况表" sheetId="3" r:id="rId3"/>
    <sheet name="新增地方政府专项债券资金收支情况表" sheetId="4" r:id="rId4"/>
  </sheets>
  <definedNames>
    <definedName name="_xlnm._FilterDatabase" localSheetId="0" hidden="1">新增地方政府一般债券情况表!$A$6:$P$32</definedName>
    <definedName name="_xlnm._FilterDatabase" localSheetId="1" hidden="1">新增地方政府专项债券情况表!$A$6:$S$95</definedName>
    <definedName name="_xlnm.Print_Titles" localSheetId="1">新增地方政府专项债券情况表!$1:$7</definedName>
  </definedNames>
  <calcPr calcId="144525"/>
</workbook>
</file>

<file path=xl/comments1.xml><?xml version="1.0" encoding="utf-8"?>
<comments xmlns="http://schemas.openxmlformats.org/spreadsheetml/2006/main">
  <authors>
    <author>申悦</author>
  </authors>
  <commentList>
    <comment ref="O5" authorId="0">
      <text>
        <r>
          <rPr>
            <b/>
            <sz val="9"/>
            <rFont val="宋体"/>
            <charset val="134"/>
          </rPr>
          <t>申悦:</t>
        </r>
        <r>
          <rPr>
            <sz val="9"/>
            <rFont val="宋体"/>
            <charset val="134"/>
          </rPr>
          <t xml:space="preserve">
用文字和数据详细表述项目建设进度，已完工项目描述项目运营情况。</t>
        </r>
      </text>
    </comment>
  </commentList>
</comments>
</file>

<file path=xl/comments2.xml><?xml version="1.0" encoding="utf-8"?>
<comments xmlns="http://schemas.openxmlformats.org/spreadsheetml/2006/main">
  <authors>
    <author>申悦</author>
  </authors>
  <commentList>
    <comment ref="J5" authorId="0">
      <text>
        <r>
          <rPr>
            <b/>
            <sz val="9"/>
            <rFont val="宋体"/>
            <charset val="134"/>
          </rPr>
          <t>申悦:</t>
        </r>
        <r>
          <rPr>
            <sz val="9"/>
            <rFont val="宋体"/>
            <charset val="134"/>
          </rPr>
          <t xml:space="preserve">
详细描述项目形成固定资产、无形资产、专利技术等情况</t>
        </r>
      </text>
    </comment>
    <comment ref="P5" authorId="0">
      <text>
        <r>
          <rPr>
            <b/>
            <sz val="9"/>
            <rFont val="宋体"/>
            <charset val="134"/>
          </rPr>
          <t>申悦:</t>
        </r>
        <r>
          <rPr>
            <sz val="9"/>
            <rFont val="宋体"/>
            <charset val="134"/>
          </rPr>
          <t xml:space="preserve">
用文字和数据详细表述项目建设进度，已完工项目描述项目运营情况。</t>
        </r>
      </text>
    </comment>
  </commentList>
</comments>
</file>

<file path=xl/sharedStrings.xml><?xml version="1.0" encoding="utf-8"?>
<sst xmlns="http://schemas.openxmlformats.org/spreadsheetml/2006/main" count="1018" uniqueCount="392">
  <si>
    <t>根据《四川省财政厅关于做好2024年地方政府债券存续期信息公开工作的通知》（川财债函【2024】19号）相关要求，现将2024年地方政府债券存续期相关信息公开如下：</t>
  </si>
  <si>
    <t>表1</t>
  </si>
  <si>
    <t>截至2023年末新增地方政府一般债券情况表</t>
  </si>
  <si>
    <t>单位：亿元</t>
  </si>
  <si>
    <t>债券基本信息</t>
  </si>
  <si>
    <t>项目名称</t>
  </si>
  <si>
    <t>债券项目总投资</t>
  </si>
  <si>
    <t>债券项目已实现投资</t>
  </si>
  <si>
    <t>项目建设进度/运营情况</t>
  </si>
  <si>
    <t>备注</t>
  </si>
  <si>
    <t>地区/单位</t>
  </si>
  <si>
    <t>债券名称</t>
  </si>
  <si>
    <t>债券编码</t>
  </si>
  <si>
    <t>债券类型</t>
  </si>
  <si>
    <t>债券规模</t>
  </si>
  <si>
    <t>发行时间（年/月/日）</t>
  </si>
  <si>
    <t>债券利率(%)</t>
  </si>
  <si>
    <t>债券期限</t>
  </si>
  <si>
    <t>其中：债券资金安排</t>
  </si>
  <si>
    <t>合计</t>
  </si>
  <si>
    <t>2017年四川省政府一般债券（十一期）</t>
  </si>
  <si>
    <t>经开区</t>
  </si>
  <si>
    <t>140923</t>
  </si>
  <si>
    <t>一般债券</t>
  </si>
  <si>
    <t>2017-06-08</t>
  </si>
  <si>
    <t>4.28</t>
  </si>
  <si>
    <t>7年</t>
  </si>
  <si>
    <t>西山森林公园（2017年新增债券）</t>
  </si>
  <si>
    <t>项目已完工</t>
  </si>
  <si>
    <t>台商工业园棚户区改造四期（含水库村幼儿园建设项目）</t>
  </si>
  <si>
    <t>2017年四川省政府一般债券（十二期）</t>
  </si>
  <si>
    <t>140924</t>
  </si>
  <si>
    <t>4.29</t>
  </si>
  <si>
    <t>10年</t>
  </si>
  <si>
    <t>2018年四川省政府一般债券（九期）</t>
  </si>
  <si>
    <t>147665</t>
  </si>
  <si>
    <t>2018-08-20</t>
  </si>
  <si>
    <t>3.95</t>
  </si>
  <si>
    <t>南片区垃圾压缩中转站建设项目</t>
  </si>
  <si>
    <t>南片区垃圾压缩中转站建设项目分配1000万元，后调整到天宫南路内涝整治工程。</t>
  </si>
  <si>
    <t>西片区垃圾压缩中转站建设项目</t>
  </si>
  <si>
    <t>西片区垃圾压缩中转站建设项目分配1000万元</t>
  </si>
  <si>
    <t>天宫南路内涝整治工程</t>
  </si>
  <si>
    <t>2019年四川省政府一般债券（二期）</t>
  </si>
  <si>
    <t>157575</t>
  </si>
  <si>
    <t>2019-01-29</t>
  </si>
  <si>
    <t>3.38</t>
  </si>
  <si>
    <t>市城区生活垃圾分类项目</t>
  </si>
  <si>
    <t>用于南片区垃圾压缩中转站建设项目</t>
  </si>
  <si>
    <t>2020年四川省政府一般债券（四期）</t>
  </si>
  <si>
    <t>160832</t>
  </si>
  <si>
    <t>2020-08-10</t>
  </si>
  <si>
    <t>3.26</t>
  </si>
  <si>
    <t>经开区龙坪新居幼儿园</t>
  </si>
  <si>
    <t>经开区十字河幼儿园</t>
  </si>
  <si>
    <t>2021年四川省政府一般债券(二期)</t>
  </si>
  <si>
    <t>2105132</t>
  </si>
  <si>
    <t>2021-05-10</t>
  </si>
  <si>
    <t>3.41</t>
  </si>
  <si>
    <t>农村公路受损修复项目</t>
  </si>
  <si>
    <r>
      <rPr>
        <sz val="10"/>
        <rFont val="仿宋_GB2312"/>
        <charset val="0"/>
      </rPr>
      <t>农村公路受损修复项目预计总投资</t>
    </r>
    <r>
      <rPr>
        <sz val="10"/>
        <color rgb="FF000000"/>
        <rFont val="仿宋_GB2312"/>
        <charset val="1"/>
      </rPr>
      <t>2500万元，累计已完成受损农村公路修复约3公里，完成农村公路护坡修复约2500</t>
    </r>
    <r>
      <rPr>
        <sz val="10"/>
        <color theme="1"/>
        <rFont val="宋体"/>
        <charset val="1"/>
      </rPr>
      <t>㎡</t>
    </r>
    <r>
      <rPr>
        <sz val="10"/>
        <color theme="1"/>
        <rFont val="仿宋_GB2312"/>
        <charset val="1"/>
      </rPr>
      <t>，部分公路已完工并交付使用。</t>
    </r>
  </si>
  <si>
    <t>九莲州湿地公园灾后修复工程</t>
  </si>
  <si>
    <t>遂宁市普通公路受损修复项目</t>
  </si>
  <si>
    <t>遂宁市受损水运设施修复整治项目</t>
  </si>
  <si>
    <t>应急管理信息化及指挥场所建设</t>
  </si>
  <si>
    <t>城市主战消防车消防救援能力建设</t>
  </si>
  <si>
    <t>2022年四川省政府一般债券(七期)</t>
  </si>
  <si>
    <t>遂宁经开区2022小型水库安全运行项目</t>
  </si>
  <si>
    <t>该项目已完成青龙湖水库和斑竹园水库地面基础建设，正在施工安装两个水库的大坝安全监测设备。</t>
  </si>
  <si>
    <t>2023年四川省政府一般债券（三期）</t>
  </si>
  <si>
    <t>农村厕所革命</t>
  </si>
  <si>
    <t>在建</t>
  </si>
  <si>
    <t>2023年四川省政府一般债券（一期）</t>
  </si>
  <si>
    <t>小型水库雨水情测报</t>
  </si>
  <si>
    <t>2023年四川省政府一般债券（四期）</t>
  </si>
  <si>
    <t>30年</t>
  </si>
  <si>
    <t>玉龙片区综合开发-罗家湾高速路出口景观提升工程</t>
  </si>
  <si>
    <t>未开工，计划调整项目</t>
  </si>
  <si>
    <t>遂宁明月桥拆除重建项目</t>
  </si>
  <si>
    <t>已完工通车，未完成审计结算</t>
  </si>
  <si>
    <t>遂宁经济技术开发区新桥消防站建设项目</t>
  </si>
  <si>
    <t>项目已开工，未达到支付条件</t>
  </si>
  <si>
    <t>遂宁市第七中学校扩建学生宿舍及教室</t>
  </si>
  <si>
    <t>表2</t>
  </si>
  <si>
    <t>截至2023年末新增地方政府专项债券情况表</t>
  </si>
  <si>
    <t>单位：万元</t>
  </si>
  <si>
    <t>债券项目资产类型</t>
  </si>
  <si>
    <t>项目对应形成资产情况</t>
  </si>
  <si>
    <t>已取得项目收益</t>
  </si>
  <si>
    <t>2019年四川省棚户区改造专项债券（十期）-2019年四川省政府专项债券（七十八期）</t>
  </si>
  <si>
    <t>104629</t>
  </si>
  <si>
    <t>棚改专项债券</t>
  </si>
  <si>
    <t>2019-06-03</t>
  </si>
  <si>
    <t>3.58</t>
  </si>
  <si>
    <t>棚户区改造</t>
  </si>
  <si>
    <t>项目已完工，部分安置房交付拆迁安置户，剩余部分商业资产、地下室已办证，主要用于出租。</t>
  </si>
  <si>
    <t>备选库项目-碧水新城棚户区改造</t>
  </si>
  <si>
    <t>已完工，主要用于出租，2022年形成项目收益2.04万元</t>
  </si>
  <si>
    <t>VALID#</t>
  </si>
  <si>
    <t>2020年四川省棚户区改造专项债券（二期）-2020年四川省政府专项债券（八十七期）</t>
  </si>
  <si>
    <t>2005883</t>
  </si>
  <si>
    <t>2020-08-26</t>
  </si>
  <si>
    <t>3.3</t>
  </si>
  <si>
    <t>2021年四川省棚户区改造专项债券（五期）-2021年四川省政府专项债券（三十三期）</t>
  </si>
  <si>
    <t>173876</t>
  </si>
  <si>
    <t>2021-10-28</t>
  </si>
  <si>
    <t>3.25</t>
  </si>
  <si>
    <t>2021年四川省棚户区改造专项债券（二期）-2021年四川省政府专项债券（十一期）</t>
  </si>
  <si>
    <t>173720</t>
  </si>
  <si>
    <t>2021-06-10</t>
  </si>
  <si>
    <t>3.34</t>
  </si>
  <si>
    <t>2022年四川省棚户区改造专项债券（二期）-2022年四川省政府专项债券（十期）</t>
  </si>
  <si>
    <t>2205159</t>
  </si>
  <si>
    <t>2022-01-27</t>
  </si>
  <si>
    <t>2.81</t>
  </si>
  <si>
    <t>2022年四川省城市更新和产业升级基础设施专项债券（二期）—2022年四川省政府专项债券（四十九期）</t>
  </si>
  <si>
    <t>2271128</t>
  </si>
  <si>
    <t>2022-06-13</t>
  </si>
  <si>
    <t>2.93</t>
  </si>
  <si>
    <t>2020年四川省社会事业专项债券（一期）-2020年四川省政府专项债券（五十四期）</t>
  </si>
  <si>
    <t>2005185</t>
  </si>
  <si>
    <t>普通专项债券</t>
  </si>
  <si>
    <t>2020-02-27</t>
  </si>
  <si>
    <t>3.08</t>
  </si>
  <si>
    <t>其他生态建设和环境保护</t>
  </si>
  <si>
    <t>滨江北路沿线东侧水生态环境修复，目前已完成60%体量</t>
  </si>
  <si>
    <t>备选库项目-滨江北路水生态环境修复工程</t>
  </si>
  <si>
    <t>对滨江北路沿线东侧水生态环境进行修复，目前已完成九莲洲湿地公园、滨江北路西侧人行道以及观音院绿化的建设，施工进度60%。</t>
  </si>
  <si>
    <t>2020年四川省社会事业专项债券（五期）-2020年四川省政府专项债券（七十三期）</t>
  </si>
  <si>
    <t>160739</t>
  </si>
  <si>
    <t>其他自平衡专项债券</t>
  </si>
  <si>
    <t>2020-05-18</t>
  </si>
  <si>
    <t>2020年四川省生态环保建设专项债券（二期）-2020年四川省政府专项债券（十八期）</t>
  </si>
  <si>
    <t>160559</t>
  </si>
  <si>
    <t>2020-01-02</t>
  </si>
  <si>
    <t>2018年四川省棚户区改造专项债券(三期)-2018年四川省政府专项债券（二十四期）</t>
  </si>
  <si>
    <t>157512</t>
  </si>
  <si>
    <t>2018-10-25</t>
  </si>
  <si>
    <t>3.77</t>
  </si>
  <si>
    <t>5年</t>
  </si>
  <si>
    <t>目前已完成征地拆迁</t>
  </si>
  <si>
    <t>备选库项目-凤台棚户区改造项目</t>
  </si>
  <si>
    <t>项目调整</t>
  </si>
  <si>
    <t>2019年四川省棚户区改造专项债券（八期）-2019年四川省政府专项债券（六十二期）</t>
  </si>
  <si>
    <t>157694</t>
  </si>
  <si>
    <t>2019-05-06</t>
  </si>
  <si>
    <t>3.72</t>
  </si>
  <si>
    <t>项目已完工，部分安置房交付拆迁安置户，剩余商业资产、地下室已办证，主要用于出租</t>
  </si>
  <si>
    <t>备选库项目-富成棚户区二期改造项目</t>
  </si>
  <si>
    <t>已完工，主要用于出租，2022年形成项目收益64.81万元</t>
  </si>
  <si>
    <t>正在建设中，目前暂未形成资产</t>
  </si>
  <si>
    <t>备选库项目-清净寺棚户区改造项目</t>
  </si>
  <si>
    <t>主体工程已完成，装饰装修已完成，正在进行附属工程及水电气安装工程施工，施工进度85%</t>
  </si>
  <si>
    <t>2021年四川省棚户区改造专项债券（六期）-2021年四川省政府专项债券（三十五期）</t>
  </si>
  <si>
    <t>2171180</t>
  </si>
  <si>
    <t>2021-11-09</t>
  </si>
  <si>
    <t>3.02</t>
  </si>
  <si>
    <t>2021年四川省棚户区改造专项债券（一期）-2021年四川省政府专项债券（十期）</t>
  </si>
  <si>
    <t>173719</t>
  </si>
  <si>
    <t>3.23</t>
  </si>
  <si>
    <t>2022年四川省棚户区改造专项债券（一期）-2023年四川省政府专项债券（九期）</t>
  </si>
  <si>
    <t>2022-01-28</t>
  </si>
  <si>
    <t>2.58</t>
  </si>
  <si>
    <t>6年</t>
  </si>
  <si>
    <t>2022年四川省棚户区改造专项债券（五期）-2022年四川省政府专项债券（二十九期）</t>
  </si>
  <si>
    <t>2205233</t>
  </si>
  <si>
    <t>2022-02-18</t>
  </si>
  <si>
    <t>2.65</t>
  </si>
  <si>
    <t>2022年四川省城市更新和产业升级基础设施专项债券（一期）—2022年四川省政府专项债券（四十八期）</t>
  </si>
  <si>
    <t>2271127</t>
  </si>
  <si>
    <t>2.73</t>
  </si>
  <si>
    <t>2019年四川省城乡基础设施建设专项债券2期-2019年四川省政府专项债券（二十四期）</t>
  </si>
  <si>
    <t>104532</t>
  </si>
  <si>
    <t>2019-02-25</t>
  </si>
  <si>
    <t>产业园区基础设施</t>
  </si>
  <si>
    <t>备选库项目-遂宁经济技术开发区工业园区建筑及基础设施建设配套项目</t>
  </si>
  <si>
    <t>完成综合楼和宿舍楼主体工程、装饰装修工程，厂房主体工程、设备基础工程、部分设备安装，附属工程完成绿化栽植、厂区道路结构层。</t>
  </si>
  <si>
    <t>2018年四川省城乡基础设施建设专项债券1期-2018年四川省政府专项债券36期</t>
  </si>
  <si>
    <t>157524</t>
  </si>
  <si>
    <t>3.96</t>
  </si>
  <si>
    <t>2022年四川省城乡基础设施建设专项债券（八期）-2022年四川省政府专项债券（二十四期）</t>
  </si>
  <si>
    <t>2205228</t>
  </si>
  <si>
    <t>3.04</t>
  </si>
  <si>
    <t>2022年四川省城市更新和产业升级基础设施专项债券（三期）—2022年四川省政府专项债券（五十期）</t>
  </si>
  <si>
    <t>2271129</t>
  </si>
  <si>
    <t>2.91</t>
  </si>
  <si>
    <t>2020年四川省城乡基础设施建设专项债券六期-2020年四川省政府专项债券（二十六期）</t>
  </si>
  <si>
    <t>160618</t>
  </si>
  <si>
    <t>2020-01-10</t>
  </si>
  <si>
    <t>3.67</t>
  </si>
  <si>
    <t>15年</t>
  </si>
  <si>
    <t>道路</t>
  </si>
  <si>
    <t>备选库项目-遂宁市经开区3号路B段道路工程</t>
  </si>
  <si>
    <t>完成200米道路修复工程。</t>
  </si>
  <si>
    <t>2020年四川省城乡基础设施建设专项债券（十八期）-2020年四川省政府专项债券（六十五期）</t>
  </si>
  <si>
    <t>160731</t>
  </si>
  <si>
    <t>已完工，该厂房目前主要用于出租。</t>
  </si>
  <si>
    <t>备选库项目-遂宁市经开区电子电路标准厂房建设项目</t>
  </si>
  <si>
    <t>已完工，计划主要用于出租，暂未形成收益</t>
  </si>
  <si>
    <t>2021年四川省城乡基础设施建设专项债券（八期）-2021年四川省政府专项债券（二十六期）</t>
  </si>
  <si>
    <t>173869</t>
  </si>
  <si>
    <t>2021年四川省城乡基础设施建设专项债券（三期）-2021年四川省政府专项债券（五期）</t>
  </si>
  <si>
    <t>173714</t>
  </si>
  <si>
    <t>2020年四川省社会事业专项债券（四期）-2020年四川省政府专项债券（七十二期）</t>
  </si>
  <si>
    <t>160738</t>
  </si>
  <si>
    <t>2.8</t>
  </si>
  <si>
    <t>污染防治</t>
  </si>
  <si>
    <t>已完工，已建成中圳路道路一条，污水管网7公里</t>
  </si>
  <si>
    <t>备选库项目-遂宁市经开区南片区雨污管网分流改造及黑臭水治理项目</t>
  </si>
  <si>
    <t>已完工，暂未形成收益</t>
  </si>
  <si>
    <t>2020年四川省生态环保建设专项债券（五期）-2020年四川省政府专项债券（二十九期）</t>
  </si>
  <si>
    <t>160621</t>
  </si>
  <si>
    <t>3.31</t>
  </si>
  <si>
    <t>备选库项目-台商工业园棚户区改造二期（十字河）项目</t>
  </si>
  <si>
    <t>完成基础工程、地下室工程、主体工程、装饰装修工程、设备安装工程、附属工程。</t>
  </si>
  <si>
    <t>2019年四川省棚户区改造专项债券（十一期）-2019年四川省政府专项债券（九十四期）</t>
  </si>
  <si>
    <t>157915</t>
  </si>
  <si>
    <t>2019-07-26</t>
  </si>
  <si>
    <t>备选库项目-吴家湾片区棚户区改造项目</t>
  </si>
  <si>
    <t>完成基础工程、地下室工程、主体工程、正在进行二次结构施工</t>
  </si>
  <si>
    <t>2019年四川省棚户区改造专项债券（七期）-2019年四川省政府专项债券（六十一期）</t>
  </si>
  <si>
    <t>157693</t>
  </si>
  <si>
    <t>3.46</t>
  </si>
  <si>
    <t>2019年四川省棚户区改造专项债券（五期）-2019年四川省政府专项债券（三十二期）</t>
  </si>
  <si>
    <t>1905132</t>
  </si>
  <si>
    <t>2019-03-25</t>
  </si>
  <si>
    <t>2022年四川省棚户区改造专项债券（一期）-2022年四川省政府专项债券（九期）</t>
  </si>
  <si>
    <t>2205158</t>
  </si>
  <si>
    <t>2.57</t>
  </si>
  <si>
    <t>2022年四川省城乡基础设施建设专项债券（十三期）-2022年四川省政府专项债券（六十九期）</t>
  </si>
  <si>
    <t>2271774</t>
  </si>
  <si>
    <t>2022-10-17</t>
  </si>
  <si>
    <t>2.62</t>
  </si>
  <si>
    <t>2022年四川省棚户区改造专项债券（七期）-2022年四川省政府专项债券（三十一期）</t>
  </si>
  <si>
    <t>2205235</t>
  </si>
  <si>
    <t>碧江新城棚户区改造项目</t>
  </si>
  <si>
    <t>南湖尚城棚户区改造项目</t>
  </si>
  <si>
    <t>主体工程已完成至八层，施工进度20%</t>
  </si>
  <si>
    <t>2022年四川省城乡基础设施建设专项债券（十五期）-2022年四川省政府专项债券（七十一期）</t>
  </si>
  <si>
    <t>2271776</t>
  </si>
  <si>
    <t>2.88</t>
  </si>
  <si>
    <t>2017年四川省政府专项债券（十期）</t>
  </si>
  <si>
    <t>1705269</t>
  </si>
  <si>
    <t>2017-07-17</t>
  </si>
  <si>
    <t>3.85</t>
  </si>
  <si>
    <t>其他市政建设</t>
  </si>
  <si>
    <t>海绵改造后的道路及海绵设施</t>
  </si>
  <si>
    <t>遂宁国家经济技术开发区海绵城市改造明月路片区</t>
  </si>
  <si>
    <t>已完工</t>
  </si>
  <si>
    <t>2017年四川省政府专项债券（十一期）</t>
  </si>
  <si>
    <t>1705270</t>
  </si>
  <si>
    <t>2017年四川省政府专项债券（十二期）</t>
  </si>
  <si>
    <t>1705271</t>
  </si>
  <si>
    <t>3.98</t>
  </si>
  <si>
    <t>2022年四川省城乡基础设施建设专项债券（九期）-2022年四川省政府专项债券（二十五期）</t>
  </si>
  <si>
    <t>2205229</t>
  </si>
  <si>
    <t>机场北路及标准厂房配套道路已建成并形成资产，项目其余内容正在建设中</t>
  </si>
  <si>
    <t>遂宁经济技术开发区成渝双城经济PCB产业园配套基础设施建设项目</t>
  </si>
  <si>
    <t>已完成机场北路、标准厂房配套道路共计约1公里道路建设，正在进行南航西路、振业路、兴文路施工，施工进度20%</t>
  </si>
  <si>
    <t>2022年四川省城乡基础设施建设专项债券（十七期）-2022年四川省政府专项债券（七十三期）</t>
  </si>
  <si>
    <t>2271778</t>
  </si>
  <si>
    <t>3.14</t>
  </si>
  <si>
    <t>20年</t>
  </si>
  <si>
    <t>遂宁经济技术开发区电子电路标准厂房二期建设及配套基础设施建设项目</t>
  </si>
  <si>
    <t>2#、3#、5主体施工已完成三层，1#、4#、6#主体工程已完成一层，7#正在进行地下室施工，施工进度20%</t>
  </si>
  <si>
    <t>2022年四川省城市更新和产业升级基础设施专项债券（四期）—2022年四川省政府专项债券（五十一期）</t>
  </si>
  <si>
    <t>2271130</t>
  </si>
  <si>
    <t>3.21</t>
  </si>
  <si>
    <t>遂宁经济技术开发区锦华片区棚户区改造项目（一期）</t>
  </si>
  <si>
    <t>完成基坑支护工程、基坑开挖，正在进行基础工程施工。</t>
  </si>
  <si>
    <t>2022年四川省城乡基础设施建设专项债券（十六期）-2022年四川省政府专项债券（七十二期）</t>
  </si>
  <si>
    <t>2271777</t>
  </si>
  <si>
    <t>3.06</t>
  </si>
  <si>
    <t>2022年四川省城市更新和产业升级基础设施专项债券（五期）—2022年四川省政府专项债券（五十二期）</t>
  </si>
  <si>
    <t>2271131</t>
  </si>
  <si>
    <t>3.27</t>
  </si>
  <si>
    <t>遂宁经济技术开发区锂电终端产业园及配套基础设施建设项目</t>
  </si>
  <si>
    <t>1#地块土方开挖完成约80万立方米。</t>
  </si>
  <si>
    <t>老旧小区改造</t>
  </si>
  <si>
    <t>遂宁经济技术开发区南片区老旧小区配套基础设施建设项目</t>
  </si>
  <si>
    <t>光明路已完成约300米污水管网施工，清净寺四路准备挂网招标施工进度10%</t>
  </si>
  <si>
    <t>2020年四川省城乡基础设施建设专项债券（二十三期）-2020年四川省政府专项债券（八十二期）</t>
  </si>
  <si>
    <t>2005878</t>
  </si>
  <si>
    <t>停车场建设</t>
  </si>
  <si>
    <t>遂宁经济技术开发区西片区城市智能停车场项目</t>
  </si>
  <si>
    <t>十字河安置房地下室工程完成。</t>
  </si>
  <si>
    <t>2022年四川省城乡基础设施建设专项债券（二期）-2022年四川省政府专项债券（五期）</t>
  </si>
  <si>
    <t>2205154</t>
  </si>
  <si>
    <t>3.18</t>
  </si>
  <si>
    <t>9栋厂房、2栋宿舍已建成并形成资产</t>
  </si>
  <si>
    <t>遂宁经济技术开发区智能科技创新创业产业园建设项目</t>
  </si>
  <si>
    <t>主体工程已完工</t>
  </si>
  <si>
    <t>2022年四川省城乡基础设施建设专项债券（十九期）-2022年四川省政府专项债券（七十五期）</t>
  </si>
  <si>
    <t>2271780</t>
  </si>
  <si>
    <t>铁路</t>
  </si>
  <si>
    <t>/</t>
  </si>
  <si>
    <t>新建成都至达州至万州铁路（遂宁段）项目</t>
  </si>
  <si>
    <t>市本级项目</t>
  </si>
  <si>
    <t>2023年四川省城乡基础设施建设专项债券（十九期）-2023年四川省政府专项债券（十九期）</t>
  </si>
  <si>
    <t>2023-03-31</t>
  </si>
  <si>
    <t>2023年四川省城乡基础设施建设专项债券（二十八期）-2023年四川省政府专项债券（二十九期）</t>
  </si>
  <si>
    <t>2023-07-20</t>
  </si>
  <si>
    <t>城镇垃圾污水处置</t>
  </si>
  <si>
    <t>遂宁经济技术开发区生活垃圾分类和无害化资源化处理建设项目</t>
  </si>
  <si>
    <t>建设中</t>
  </si>
  <si>
    <t>2023年四川省城乡基础设施建设专项债券(四期)-2023年四川省政府专项债券(四期)</t>
  </si>
  <si>
    <t xml:space="preserve"> 2305068</t>
  </si>
  <si>
    <t>2023年四川省城乡基础设施建设专项债券(二十九期)-2023年四川省政府专项债券(三十期)</t>
  </si>
  <si>
    <t xml:space="preserve"> 2305783</t>
  </si>
  <si>
    <t>2023年四川省城乡基础设施建设专项债券(三十六期)-2023年四川省政府专项债券(三十七期)</t>
  </si>
  <si>
    <t>2023年四川省城乡基础设施建设专项债券（二十四期）-2023年四川省政府专项债券（二十四期）</t>
  </si>
  <si>
    <r>
      <rPr>
        <sz val="10"/>
        <color rgb="FF000000"/>
        <rFont val="Arial"/>
        <charset val="204"/>
      </rPr>
      <t>20</t>
    </r>
    <r>
      <rPr>
        <sz val="10"/>
        <color rgb="FF000000"/>
        <rFont val="宋体"/>
        <charset val="204"/>
      </rPr>
      <t>年</t>
    </r>
  </si>
  <si>
    <t>城乡基础设施建设</t>
  </si>
  <si>
    <t>土建工程已完工</t>
  </si>
  <si>
    <t>四川遂宁国家粮食储备库迁建项目</t>
  </si>
  <si>
    <t>2023年四川省城乡基础设施建设专项债券（三十期）-2023年四川省政府专项债券（三十一期）</t>
  </si>
  <si>
    <t>2023年四川省政府再融资专项债券（十六期）</t>
  </si>
  <si>
    <r>
      <rPr>
        <sz val="10"/>
        <color rgb="FF000000"/>
        <rFont val="Arial"/>
        <charset val="204"/>
      </rPr>
      <t>5</t>
    </r>
    <r>
      <rPr>
        <sz val="10"/>
        <color rgb="FF000000"/>
        <rFont val="宋体"/>
        <charset val="204"/>
      </rPr>
      <t>年</t>
    </r>
  </si>
  <si>
    <t>遂宁经济技术开发区凤台棚户区改造项目</t>
  </si>
  <si>
    <t>已重新规划选址建设</t>
  </si>
  <si>
    <t>2023年四川省城乡基础设施建设专项债券（八期）-2023年四川省政府专项债券（八期）</t>
  </si>
  <si>
    <t>吴家湾片区棚户区改造项目</t>
  </si>
  <si>
    <t>完成基础工程、地下室工程、主体工程，正在进行室内安装工程、附属景观工程</t>
  </si>
  <si>
    <t>2023年四川省城乡基础设施建设专项债券（三十三期）-2023年四川省政府专项债券（三十四期）</t>
  </si>
  <si>
    <t>2023年四川省城乡基础设施建设专项债券（十一期）-2023年四川省政府专项债券（十一期）</t>
  </si>
  <si>
    <t>前A区：1#-5#楼主体结构工程已封顶，地下室-1F砖砌体施工完成90%；消防安装工程完成50%，1#-5#楼屋面防水工程完成。B区：9#楼主体结构工程已封顶，10#、11#楼已完成主体结构施工</t>
  </si>
  <si>
    <t>2023年四川省城乡基础设施建设专项债券（三十六期）-2023年四川省政府专项债券（三十七期）</t>
  </si>
  <si>
    <t>2023年四川省城乡基础设施建设专项债券（二十九期）-2023年四川省政府专项债券（三十期）</t>
  </si>
  <si>
    <t>2023年四川省城乡基础设施建设专项债券（三十七期）-2023年四川省政府专项债券（三十八期）</t>
  </si>
  <si>
    <t>遂宁经济技术开发区光微电子产业园及配套基础设施建设项目</t>
  </si>
  <si>
    <t>已完成光微电子产业园及配套基础设施建设项目-道路A段</t>
  </si>
  <si>
    <t>2023年四川省城乡基础设施建设专项债券（二十期）-2023年四川省政府专项债券（二十期）</t>
  </si>
  <si>
    <t>项目于2023年12月已完工，部分安置房交付拆迁安置户，剩余商业资产、地下室已办证，主要用于出租</t>
  </si>
  <si>
    <t>清净寺棚户区改造项目</t>
  </si>
  <si>
    <t>已完工，主要用于出租，截止2023年形成项目收益0万元</t>
  </si>
  <si>
    <t>2023年四川省城乡基础设施建设专项债券（三期）-2023年四川省政府专项债券（三期）</t>
  </si>
  <si>
    <t>已完工，主要用于出租，截止2023年形成项目收益4333.3万元</t>
  </si>
  <si>
    <t>2023年四川省城乡基础设施建设专项债券（二十二期）-2023年四川省政府专项债券（二十二期）</t>
  </si>
  <si>
    <t>主体工程已完工，正在进行配套施工，施工总进度95%</t>
  </si>
  <si>
    <t>2023年四川省城乡基础设施建设专项债券(二十三期)-2023年四川省政府专项债券(二十三期)</t>
  </si>
  <si>
    <t>其他领域专项债券</t>
  </si>
  <si>
    <t>机场北路及标准厂房配套道路、兴文路、振业路、南航西路、建业路已建成并形成资产，项目其余内容正在建设中</t>
  </si>
  <si>
    <t>已完成机场北路、标准厂房配套道路、兴文路、振业路、南航西路、建业路共计约4.5公里道路建设.</t>
  </si>
  <si>
    <t>遂宁经济技术开发区富源片区老旧小区配套基础设施建设项目（二期）</t>
  </si>
  <si>
    <t>已完成主体及附属建设，正在进行配套水电气施工，已完成总工程量95</t>
  </si>
  <si>
    <t>樟树林路管网改造已完成，正在进行管网修复一、二标段施工，已完成总工程量60%。</t>
  </si>
  <si>
    <t>2023年四川省城乡基础设施建设专项偾券(五期)-2023年四川省政府专项债券(五期)</t>
  </si>
  <si>
    <t>遂宁国家级经开区成渝双城经济圈电子信息产业合作示范园及配套基础设施建设项目</t>
  </si>
  <si>
    <t>软基处理已完成；机场中路东段已完成雨污管网施工，正在进行路基碾压；标准厂房三期地下室已完成，厂房主体建设已完成40%工程量。</t>
  </si>
  <si>
    <t>表3</t>
  </si>
  <si>
    <t>截至2023年末新增地方政府一般债券资金收支情况表</t>
  </si>
  <si>
    <t>序号</t>
  </si>
  <si>
    <t>截至2022年末新增一般债券资金收入</t>
  </si>
  <si>
    <t>截至2022年末新增一般债券资金安排的支出</t>
  </si>
  <si>
    <t>金额</t>
  </si>
  <si>
    <t>支出功能分类</t>
  </si>
  <si>
    <t>9FC4AE3AAAF46B93E0535EFB480A01E8</t>
  </si>
  <si>
    <t>201一般公共服务支出</t>
  </si>
  <si>
    <t>201</t>
  </si>
  <si>
    <t>CE60586FB5EF98BFE0535EFB480ABB3E</t>
  </si>
  <si>
    <t>204公共安全支出</t>
  </si>
  <si>
    <t>204</t>
  </si>
  <si>
    <t>CF526C7D3FFC169BE0535EFB480A6980</t>
  </si>
  <si>
    <t>205教育支出</t>
  </si>
  <si>
    <t>205</t>
  </si>
  <si>
    <t>C337430874CC2F7BE0535EFB480A0FD2</t>
  </si>
  <si>
    <t>206科学技术支出</t>
  </si>
  <si>
    <t>206</t>
  </si>
  <si>
    <t>ACA9CD9EE8261434E0535EFB480A215D</t>
  </si>
  <si>
    <t>207文化旅游体育与传媒支出</t>
  </si>
  <si>
    <t>207</t>
  </si>
  <si>
    <t>01a32761b134653da8085a099518d650</t>
  </si>
  <si>
    <t>208社会保障和就业支出</t>
  </si>
  <si>
    <t>208</t>
  </si>
  <si>
    <t>9FD615343A416B95E0535EFB480A00A3</t>
  </si>
  <si>
    <t>213其他水利支出</t>
  </si>
  <si>
    <t>210</t>
  </si>
  <si>
    <t>211节能环保支出</t>
  </si>
  <si>
    <t>212城乡社区支出</t>
  </si>
  <si>
    <t>表4</t>
  </si>
  <si>
    <t>截至2023年末新增地方政府专项债券资金收支情况表</t>
  </si>
  <si>
    <t>截至2022年末新增专项债券资金收入</t>
  </si>
  <si>
    <t>截至2022年末新增专项债券资金安排的支出</t>
  </si>
  <si>
    <t>210卫生健康支出</t>
  </si>
  <si>
    <t xml:space="preserve">21216棚户区改造专项债券收入安排的支出 </t>
  </si>
  <si>
    <t>22904其他政府性基金及对应专项债务收入安排的支出</t>
  </si>
  <si>
    <t>AD4C221C0F96A6A7E0535EFB480A100B</t>
  </si>
  <si>
    <t>AD4C221C0F97A6A7E0535EFB480A100B</t>
  </si>
  <si>
    <t>ADD3E1487444272FE0535EFB480A9F39</t>
  </si>
  <si>
    <t>A69D7CC352553CFFE0535EFB480AA834</t>
  </si>
  <si>
    <t>C4309061DA308A95E0535EFB480A515C</t>
  </si>
  <si>
    <t>2b5f5e0d413463aa9cb86cd8b2c2e297</t>
  </si>
</sst>
</file>

<file path=xl/styles.xml><?xml version="1.0" encoding="utf-8"?>
<styleSheet xmlns="http://schemas.openxmlformats.org/spreadsheetml/2006/main">
  <numFmts count="9">
    <numFmt numFmtId="176" formatCode="#,##0.00_ "/>
    <numFmt numFmtId="177" formatCode="#,##0.00####"/>
    <numFmt numFmtId="178" formatCode="0.00_ "/>
    <numFmt numFmtId="179" formatCode="0\.0000"/>
    <numFmt numFmtId="43" formatCode="_ * #,##0.00_ ;_ * \-#,##0.00_ ;_ * &quot;-&quot;??_ ;_ @_ "/>
    <numFmt numFmtId="42" formatCode="_ &quot;￥&quot;* #,##0_ ;_ &quot;￥&quot;* \-#,##0_ ;_ &quot;￥&quot;* &quot;-&quot;_ ;_ @_ "/>
    <numFmt numFmtId="180" formatCode="yyyy/m/d;@"/>
    <numFmt numFmtId="41" formatCode="_ * #,##0_ ;_ * \-#,##0_ ;_ * &quot;-&quot;_ ;_ @_ "/>
    <numFmt numFmtId="44" formatCode="_ &quot;￥&quot;* #,##0.00_ ;_ &quot;￥&quot;* \-#,##0.00_ ;_ &quot;￥&quot;* &quot;-&quot;??_ ;_ @_ "/>
  </numFmts>
  <fonts count="53">
    <font>
      <sz val="11"/>
      <color indexed="8"/>
      <name val="宋体"/>
      <charset val="1"/>
      <scheme val="minor"/>
    </font>
    <font>
      <sz val="9"/>
      <name val="SimSun"/>
      <charset val="134"/>
    </font>
    <font>
      <b/>
      <sz val="12"/>
      <name val="仿宋_GB2312"/>
      <charset val="134"/>
    </font>
    <font>
      <sz val="15"/>
      <name val="黑体"/>
      <charset val="134"/>
    </font>
    <font>
      <sz val="11"/>
      <name val="仿宋_GB2312"/>
      <charset val="134"/>
    </font>
    <font>
      <sz val="9"/>
      <name val="仿宋_GB2312"/>
      <charset val="134"/>
    </font>
    <font>
      <sz val="11"/>
      <color indexed="8"/>
      <name val="仿宋_GB2312"/>
      <charset val="1"/>
    </font>
    <font>
      <sz val="11"/>
      <name val="仿宋_GB2312"/>
      <charset val="0"/>
    </font>
    <font>
      <sz val="10"/>
      <name val="宋体"/>
      <charset val="134"/>
      <scheme val="minor"/>
    </font>
    <font>
      <sz val="10"/>
      <color indexed="8"/>
      <name val="仿宋_GB2312"/>
      <charset val="1"/>
    </font>
    <font>
      <sz val="11"/>
      <color theme="1"/>
      <name val="宋体"/>
      <charset val="134"/>
    </font>
    <font>
      <sz val="12"/>
      <name val="宋体"/>
      <charset val="134"/>
    </font>
    <font>
      <sz val="10"/>
      <name val="仿宋_GB2312"/>
      <charset val="0"/>
    </font>
    <font>
      <sz val="10"/>
      <name val="仿宋_GB2312"/>
      <charset val="134"/>
    </font>
    <font>
      <sz val="10"/>
      <color rgb="FF000000"/>
      <name val="仿宋_GB2312"/>
      <charset val="134"/>
    </font>
    <font>
      <sz val="16"/>
      <color indexed="8"/>
      <name val="仿宋_GB2312"/>
      <charset val="1"/>
    </font>
    <font>
      <sz val="16"/>
      <name val="仿宋_GB2312"/>
      <charset val="134"/>
    </font>
    <font>
      <b/>
      <sz val="16"/>
      <name val="仿宋_GB2312"/>
      <charset val="134"/>
    </font>
    <font>
      <b/>
      <sz val="10"/>
      <name val="仿宋_GB2312"/>
      <charset val="134"/>
    </font>
    <font>
      <sz val="10"/>
      <name val="仿宋_GB2312"/>
      <charset val="1"/>
    </font>
    <font>
      <sz val="10"/>
      <color theme="1"/>
      <name val="宋体"/>
      <charset val="134"/>
      <scheme val="minor"/>
    </font>
    <font>
      <sz val="10"/>
      <color rgb="FF000000"/>
      <name val="宋体"/>
      <charset val="134"/>
      <scheme val="minor"/>
    </font>
    <font>
      <sz val="10"/>
      <color rgb="FF000000"/>
      <name val="Arial"/>
      <charset val="204"/>
    </font>
    <font>
      <sz val="11"/>
      <name val="仿宋_GB2312"/>
      <charset val="1"/>
    </font>
    <font>
      <sz val="20"/>
      <color indexed="8"/>
      <name val="黑体"/>
      <charset val="1"/>
    </font>
    <font>
      <sz val="10"/>
      <color rgb="FF000000"/>
      <name val="仿宋_GB2312"/>
      <charset val="204"/>
    </font>
    <font>
      <sz val="10"/>
      <color rgb="FF000000"/>
      <name val="仿宋_GB2312"/>
      <charset val="1"/>
    </font>
    <font>
      <sz val="10"/>
      <color theme="1"/>
      <name val="仿宋_GB2312"/>
      <charset val="0"/>
    </font>
    <font>
      <sz val="11"/>
      <color theme="1"/>
      <name val="宋体"/>
      <charset val="0"/>
      <scheme val="minor"/>
    </font>
    <font>
      <sz val="11"/>
      <color rgb="FF9C6500"/>
      <name val="宋体"/>
      <charset val="0"/>
      <scheme val="minor"/>
    </font>
    <font>
      <sz val="11"/>
      <color rgb="FF006100"/>
      <name val="宋体"/>
      <charset val="0"/>
      <scheme val="minor"/>
    </font>
    <font>
      <sz val="11"/>
      <color theme="1"/>
      <name val="宋体"/>
      <charset val="134"/>
      <scheme val="minor"/>
    </font>
    <font>
      <sz val="11"/>
      <color theme="0"/>
      <name val="宋体"/>
      <charset val="0"/>
      <scheme val="minor"/>
    </font>
    <font>
      <i/>
      <sz val="11"/>
      <color rgb="FF7F7F7F"/>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sz val="11"/>
      <color rgb="FF9C0006"/>
      <name val="宋体"/>
      <charset val="0"/>
      <scheme val="minor"/>
    </font>
    <font>
      <b/>
      <sz val="11"/>
      <color theme="3"/>
      <name val="宋体"/>
      <charset val="134"/>
      <scheme val="minor"/>
    </font>
    <font>
      <b/>
      <sz val="15"/>
      <color theme="3"/>
      <name val="宋体"/>
      <charset val="134"/>
      <scheme val="minor"/>
    </font>
    <font>
      <b/>
      <sz val="18"/>
      <color theme="3"/>
      <name val="宋体"/>
      <charset val="134"/>
      <scheme val="minor"/>
    </font>
    <font>
      <b/>
      <sz val="11"/>
      <color rgb="FFFA7D00"/>
      <name val="宋体"/>
      <charset val="0"/>
      <scheme val="minor"/>
    </font>
    <font>
      <u/>
      <sz val="11"/>
      <color rgb="FF800080"/>
      <name val="宋体"/>
      <charset val="0"/>
      <scheme val="minor"/>
    </font>
    <font>
      <u/>
      <sz val="11"/>
      <color rgb="FF0000FF"/>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0"/>
      <color rgb="FF000000"/>
      <name val="宋体"/>
      <charset val="204"/>
    </font>
    <font>
      <sz val="10"/>
      <color theme="1"/>
      <name val="宋体"/>
      <charset val="1"/>
    </font>
    <font>
      <sz val="10"/>
      <color theme="1"/>
      <name val="仿宋_GB2312"/>
      <charset val="1"/>
    </font>
    <font>
      <sz val="9"/>
      <name val="宋体"/>
      <charset val="134"/>
    </font>
    <font>
      <b/>
      <sz val="9"/>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7" tint="0.799981688894314"/>
        <bgColor indexed="64"/>
      </patternFill>
    </fill>
    <fill>
      <patternFill patternType="solid">
        <fgColor theme="4" tint="0.399975585192419"/>
        <bgColor indexed="64"/>
      </patternFill>
    </fill>
  </fills>
  <borders count="4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true"/>
      </left>
      <right style="thin">
        <color auto="true"/>
      </right>
      <top style="thin">
        <color auto="true"/>
      </top>
      <bottom/>
      <diagonal/>
    </border>
    <border>
      <left/>
      <right style="thin">
        <color theme="1"/>
      </right>
      <top style="thin">
        <color theme="1"/>
      </top>
      <bottom/>
      <diagonal/>
    </border>
    <border>
      <left style="thin">
        <color theme="1"/>
      </left>
      <right style="thin">
        <color theme="1"/>
      </right>
      <top style="thin">
        <color theme="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true"/>
      </left>
      <right style="thin">
        <color auto="true"/>
      </right>
      <top/>
      <bottom/>
      <diagonal/>
    </border>
    <border>
      <left/>
      <right/>
      <top/>
      <bottom style="thin">
        <color auto="true"/>
      </bottom>
      <diagonal/>
    </border>
    <border>
      <left/>
      <right/>
      <top style="thin">
        <color theme="1"/>
      </top>
      <bottom style="thin">
        <color theme="1"/>
      </bottom>
      <diagonal/>
    </border>
    <border>
      <left/>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auto="true"/>
      </left>
      <right/>
      <top/>
      <bottom/>
      <diagonal/>
    </border>
    <border>
      <left/>
      <right style="thin">
        <color auto="true"/>
      </right>
      <top/>
      <bottom/>
      <diagonal/>
    </border>
    <border>
      <left/>
      <right style="thin">
        <color auto="true"/>
      </right>
      <top/>
      <bottom style="thin">
        <color auto="true"/>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indexed="8"/>
      </left>
      <right style="thin">
        <color indexed="8"/>
      </right>
      <top style="thin">
        <color indexed="8"/>
      </top>
      <bottom style="thin">
        <color indexed="8"/>
      </bottom>
      <diagonal/>
    </border>
    <border>
      <left style="thin">
        <color indexed="8"/>
      </left>
      <right style="thin">
        <color rgb="FF000000"/>
      </right>
      <top/>
      <bottom/>
      <diagonal/>
    </border>
    <border>
      <left style="thin">
        <color indexed="8"/>
      </left>
      <right style="thin">
        <color rgb="FF000000"/>
      </right>
      <top style="thin">
        <color indexed="8"/>
      </top>
      <bottom/>
      <diagonal/>
    </border>
    <border>
      <left style="thin">
        <color indexed="8"/>
      </left>
      <right/>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0" fontId="28" fillId="10"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32" fillId="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38" fillId="0" borderId="37"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47" fillId="0" borderId="41" applyNumberFormat="false" applyFill="false" applyAlignment="false" applyProtection="false">
      <alignment vertical="center"/>
    </xf>
    <xf numFmtId="9" fontId="31" fillId="0" borderId="0" applyFont="false" applyFill="false" applyBorder="false" applyAlignment="false" applyProtection="false">
      <alignment vertical="center"/>
    </xf>
    <xf numFmtId="43" fontId="31" fillId="0" borderId="0" applyFont="false" applyFill="false" applyBorder="false" applyAlignment="false" applyProtection="false">
      <alignment vertical="center"/>
    </xf>
    <xf numFmtId="0" fontId="34" fillId="0" borderId="34" applyNumberFormat="false" applyFill="false" applyAlignment="false" applyProtection="false">
      <alignment vertical="center"/>
    </xf>
    <xf numFmtId="42" fontId="31" fillId="0" borderId="0" applyFont="false" applyFill="false" applyBorder="false" applyAlignment="false" applyProtection="false">
      <alignment vertical="center"/>
    </xf>
    <xf numFmtId="0" fontId="32" fillId="13"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28" fillId="20"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9" fillId="0" borderId="34" applyNumberFormat="false" applyFill="false" applyAlignment="false" applyProtection="false">
      <alignment vertical="center"/>
    </xf>
    <xf numFmtId="0" fontId="43" fillId="0" borderId="0" applyNumberFormat="false" applyFill="false" applyBorder="false" applyAlignment="false" applyProtection="false">
      <alignment vertical="center"/>
    </xf>
    <xf numFmtId="0" fontId="28" fillId="28" borderId="0" applyNumberFormat="false" applyBorder="false" applyAlignment="false" applyProtection="false">
      <alignment vertical="center"/>
    </xf>
    <xf numFmtId="44" fontId="31" fillId="0" borderId="0" applyFont="false" applyFill="false" applyBorder="false" applyAlignment="false" applyProtection="false">
      <alignment vertical="center"/>
    </xf>
    <xf numFmtId="0" fontId="28" fillId="31" borderId="0" applyNumberFormat="false" applyBorder="false" applyAlignment="false" applyProtection="false">
      <alignment vertical="center"/>
    </xf>
    <xf numFmtId="0" fontId="41" fillId="25" borderId="38" applyNumberFormat="false" applyAlignment="false" applyProtection="false">
      <alignment vertical="center"/>
    </xf>
    <xf numFmtId="0" fontId="42" fillId="0" borderId="0" applyNumberFormat="false" applyFill="false" applyBorder="false" applyAlignment="false" applyProtection="false">
      <alignment vertical="center"/>
    </xf>
    <xf numFmtId="41" fontId="31" fillId="0" borderId="0" applyFont="false" applyFill="false" applyBorder="false" applyAlignment="false" applyProtection="false">
      <alignment vertical="center"/>
    </xf>
    <xf numFmtId="0" fontId="32" fillId="27" borderId="0" applyNumberFormat="false" applyBorder="false" applyAlignment="false" applyProtection="false">
      <alignment vertical="center"/>
    </xf>
    <xf numFmtId="0" fontId="28" fillId="23"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44" fillId="29" borderId="38" applyNumberFormat="false" applyAlignment="false" applyProtection="false">
      <alignment vertical="center"/>
    </xf>
    <xf numFmtId="0" fontId="45" fillId="25" borderId="39" applyNumberFormat="false" applyAlignment="false" applyProtection="false">
      <alignment vertical="center"/>
    </xf>
    <xf numFmtId="0" fontId="46" fillId="30" borderId="40" applyNumberFormat="false" applyAlignment="false" applyProtection="false">
      <alignment vertical="center"/>
    </xf>
    <xf numFmtId="0" fontId="35" fillId="0" borderId="35" applyNumberFormat="false" applyFill="false" applyAlignment="false" applyProtection="false">
      <alignment vertical="center"/>
    </xf>
    <xf numFmtId="0" fontId="32" fillId="32"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1" fillId="9" borderId="36" applyNumberFormat="false" applyFont="false" applyAlignment="false" applyProtection="false">
      <alignment vertical="center"/>
    </xf>
    <xf numFmtId="0" fontId="40" fillId="0" borderId="0" applyNumberFormat="false" applyFill="false" applyBorder="false" applyAlignment="false" applyProtection="false">
      <alignment vertical="center"/>
    </xf>
    <xf numFmtId="0" fontId="30" fillId="4"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32" fillId="8" borderId="0" applyNumberFormat="false" applyBorder="false" applyAlignment="false" applyProtection="false">
      <alignment vertical="center"/>
    </xf>
    <xf numFmtId="0" fontId="29" fillId="3"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37" fillId="12" borderId="0" applyNumberFormat="false" applyBorder="false" applyAlignment="false" applyProtection="false">
      <alignment vertical="center"/>
    </xf>
    <xf numFmtId="0" fontId="32" fillId="24" borderId="0" applyNumberFormat="false" applyBorder="false" applyAlignment="false" applyProtection="false">
      <alignment vertical="center"/>
    </xf>
    <xf numFmtId="0" fontId="28" fillId="18" borderId="0" applyNumberFormat="false" applyBorder="false" applyAlignment="false" applyProtection="false">
      <alignment vertical="center"/>
    </xf>
    <xf numFmtId="0" fontId="32" fillId="26"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32" fillId="7" borderId="0" applyNumberFormat="false" applyBorder="false" applyAlignment="false" applyProtection="false">
      <alignment vertical="center"/>
    </xf>
  </cellStyleXfs>
  <cellXfs count="286">
    <xf numFmtId="0" fontId="0" fillId="0" borderId="0" xfId="0" applyFont="true">
      <alignment vertical="center"/>
    </xf>
    <xf numFmtId="0" fontId="0" fillId="0" borderId="0" xfId="0" applyFont="true" applyFill="true" applyAlignment="true">
      <alignment horizontal="center" vertical="center"/>
    </xf>
    <xf numFmtId="0" fontId="0" fillId="0" borderId="0" xfId="0" applyFont="true" applyFill="true">
      <alignment vertical="center"/>
    </xf>
    <xf numFmtId="0" fontId="1" fillId="0" borderId="0" xfId="0" applyFont="true" applyBorder="true" applyAlignment="true">
      <alignment vertical="center" wrapText="true"/>
    </xf>
    <xf numFmtId="0" fontId="2" fillId="0" borderId="0" xfId="0" applyFont="true" applyFill="true" applyAlignment="true">
      <alignment horizontal="center" vertical="center" wrapText="true"/>
    </xf>
    <xf numFmtId="0" fontId="2" fillId="0" borderId="0" xfId="0" applyFont="true" applyFill="true" applyAlignment="true">
      <alignment horizontal="left" vertical="center" wrapText="true"/>
    </xf>
    <xf numFmtId="0" fontId="3" fillId="0" borderId="0"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179" fontId="4" fillId="0" borderId="1" xfId="0" applyNumberFormat="true" applyFont="true" applyFill="true" applyBorder="true" applyAlignment="true">
      <alignment horizontal="center" vertical="center" wrapText="true"/>
    </xf>
    <xf numFmtId="0" fontId="6" fillId="0" borderId="2" xfId="0" applyFont="true" applyFill="true" applyBorder="true" applyAlignment="true">
      <alignment horizontal="center" vertical="center"/>
    </xf>
    <xf numFmtId="0" fontId="4" fillId="0" borderId="3" xfId="0" applyFont="true" applyBorder="true" applyAlignment="true">
      <alignment horizontal="left" vertical="center" wrapText="true"/>
    </xf>
    <xf numFmtId="0" fontId="6" fillId="0" borderId="1" xfId="0" applyFont="true" applyFill="true" applyBorder="true" applyAlignment="true">
      <alignment horizontal="center" vertical="center"/>
    </xf>
    <xf numFmtId="0" fontId="7" fillId="0" borderId="4" xfId="0" applyFont="true" applyFill="true" applyBorder="true" applyAlignment="true">
      <alignment horizontal="left" vertical="center" wrapText="true"/>
    </xf>
    <xf numFmtId="179" fontId="6" fillId="0" borderId="5" xfId="0" applyNumberFormat="true"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4" fillId="0" borderId="6"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7" fillId="0" borderId="7" xfId="0" applyFont="true" applyFill="true" applyBorder="true" applyAlignment="true">
      <alignment horizontal="left" vertical="center" wrapText="true"/>
    </xf>
    <xf numFmtId="179" fontId="6" fillId="0" borderId="8" xfId="0" applyNumberFormat="true" applyFont="true" applyFill="true" applyBorder="true" applyAlignment="true">
      <alignment horizontal="center" vertical="center" wrapText="true"/>
    </xf>
    <xf numFmtId="0" fontId="7" fillId="0" borderId="9" xfId="0" applyFont="true" applyFill="true" applyBorder="true" applyAlignment="true">
      <alignment horizontal="left" vertical="center" wrapText="true"/>
    </xf>
    <xf numFmtId="179" fontId="6" fillId="0" borderId="10" xfId="0" applyNumberFormat="true" applyFont="true" applyFill="true" applyBorder="true" applyAlignment="true">
      <alignment horizontal="center" vertical="center" wrapText="true"/>
    </xf>
    <xf numFmtId="0" fontId="7" fillId="0" borderId="9" xfId="0" applyFont="true" applyFill="true" applyBorder="true" applyAlignment="true">
      <alignment horizontal="center" vertical="center" wrapText="true"/>
    </xf>
    <xf numFmtId="0" fontId="2" fillId="0" borderId="0" xfId="0" applyFont="true" applyAlignment="true">
      <alignment horizontal="left" vertical="center" wrapText="true"/>
    </xf>
    <xf numFmtId="0" fontId="0" fillId="0" borderId="0" xfId="0" applyFont="true" applyAlignment="true">
      <alignment horizontal="right" vertical="center"/>
    </xf>
    <xf numFmtId="0" fontId="3" fillId="0" borderId="0" xfId="0" applyFont="true" applyBorder="true" applyAlignment="true">
      <alignment horizontal="center" vertical="center" wrapText="true"/>
    </xf>
    <xf numFmtId="0" fontId="4" fillId="0" borderId="0" xfId="0" applyFont="true" applyBorder="true" applyAlignment="true">
      <alignment horizontal="right" wrapText="true"/>
    </xf>
    <xf numFmtId="0" fontId="6" fillId="0" borderId="1" xfId="0" applyFont="true" applyBorder="true">
      <alignment vertical="center"/>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4" fillId="0" borderId="1" xfId="0" applyFont="true" applyBorder="true" applyAlignment="true">
      <alignment horizontal="left" vertical="center" wrapText="true"/>
    </xf>
    <xf numFmtId="43" fontId="4" fillId="0" borderId="1" xfId="0" applyNumberFormat="true" applyFont="true" applyFill="true" applyBorder="true" applyAlignment="true">
      <alignment horizontal="center" vertical="center" wrapText="true"/>
    </xf>
    <xf numFmtId="0" fontId="0" fillId="0" borderId="1" xfId="0" applyFont="true" applyBorder="true">
      <alignment vertical="center"/>
    </xf>
    <xf numFmtId="0" fontId="6" fillId="0" borderId="1" xfId="0" applyFont="true" applyBorder="true" applyAlignment="true">
      <alignment horizontal="center" vertical="center"/>
    </xf>
    <xf numFmtId="0" fontId="7" fillId="0" borderId="11" xfId="0" applyFont="true" applyFill="true" applyBorder="true" applyAlignment="true">
      <alignment horizontal="left" vertical="center" wrapText="true"/>
    </xf>
    <xf numFmtId="179" fontId="6" fillId="0" borderId="12" xfId="0" applyNumberFormat="true" applyFont="true" applyFill="true" applyBorder="true" applyAlignment="true">
      <alignment horizontal="center" vertical="center" wrapText="true"/>
    </xf>
    <xf numFmtId="0" fontId="0" fillId="0" borderId="1" xfId="0" applyFont="true" applyFill="true" applyBorder="true" applyAlignment="true">
      <alignment horizontal="center" vertical="center"/>
    </xf>
    <xf numFmtId="0" fontId="0" fillId="0" borderId="1" xfId="0" applyFont="true" applyFill="true" applyBorder="true">
      <alignment vertical="center"/>
    </xf>
    <xf numFmtId="0" fontId="8" fillId="0" borderId="6" xfId="0" applyFont="true" applyFill="true" applyBorder="true" applyAlignment="true">
      <alignment horizontal="center" vertical="center" wrapText="true"/>
    </xf>
    <xf numFmtId="179" fontId="9" fillId="0" borderId="5" xfId="0" applyNumberFormat="true" applyFont="true" applyBorder="true" applyAlignment="true">
      <alignment horizontal="center" vertical="center" wrapText="true"/>
    </xf>
    <xf numFmtId="0" fontId="8" fillId="0" borderId="2" xfId="0" applyFont="true" applyFill="true" applyBorder="true" applyAlignment="true">
      <alignment horizontal="center" vertical="center" wrapText="true"/>
    </xf>
    <xf numFmtId="179" fontId="10" fillId="0" borderId="1" xfId="0" applyNumberFormat="true" applyFont="true" applyFill="true" applyBorder="true" applyAlignment="true">
      <alignment horizontal="center" vertical="center"/>
    </xf>
    <xf numFmtId="0" fontId="8" fillId="0" borderId="13"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179" fontId="11" fillId="0" borderId="1" xfId="0" applyNumberFormat="true" applyFont="true" applyFill="true" applyBorder="true" applyAlignment="true">
      <alignment horizontal="center"/>
    </xf>
    <xf numFmtId="0" fontId="12" fillId="0" borderId="5" xfId="0" applyFont="true" applyFill="true" applyBorder="true" applyAlignment="true">
      <alignment horizontal="center" vertical="center" wrapText="true"/>
    </xf>
    <xf numFmtId="179" fontId="9" fillId="0" borderId="4" xfId="0" applyNumberFormat="true" applyFont="true" applyFill="true" applyBorder="true" applyAlignment="true">
      <alignment horizontal="center" vertical="center" wrapText="true"/>
    </xf>
    <xf numFmtId="179" fontId="9" fillId="0" borderId="14" xfId="0" applyNumberFormat="true" applyFont="true" applyFill="true" applyBorder="true" applyAlignment="true">
      <alignment horizontal="center" vertical="center" wrapText="true"/>
    </xf>
    <xf numFmtId="179" fontId="9" fillId="0" borderId="15" xfId="0" applyNumberFormat="true" applyFont="true" applyFill="true" applyBorder="true" applyAlignment="true">
      <alignment horizontal="center" vertical="center" wrapText="true"/>
    </xf>
    <xf numFmtId="0" fontId="12" fillId="0" borderId="8" xfId="0" applyFont="true" applyFill="true" applyBorder="true" applyAlignment="true">
      <alignment horizontal="center" vertical="center" wrapText="true"/>
    </xf>
    <xf numFmtId="179" fontId="9" fillId="0" borderId="16" xfId="0" applyNumberFormat="true"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179" fontId="9"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179" fontId="0" fillId="0" borderId="1" xfId="0" applyNumberFormat="true" applyFont="true" applyFill="true" applyBorder="true">
      <alignment vertical="center"/>
    </xf>
    <xf numFmtId="0" fontId="7" fillId="0" borderId="5" xfId="0" applyFont="true" applyFill="true" applyBorder="true" applyAlignment="true">
      <alignment horizontal="center" vertical="center" wrapText="true"/>
    </xf>
    <xf numFmtId="0" fontId="0" fillId="0" borderId="6" xfId="0" applyFont="true" applyBorder="true">
      <alignment vertical="center"/>
    </xf>
    <xf numFmtId="0" fontId="6" fillId="0" borderId="0" xfId="0" applyFont="true">
      <alignment vertical="center"/>
    </xf>
    <xf numFmtId="0" fontId="5" fillId="0" borderId="1" xfId="0" applyFont="true" applyBorder="true" applyAlignment="true">
      <alignment vertical="center" wrapText="true"/>
    </xf>
    <xf numFmtId="0" fontId="12" fillId="0" borderId="2" xfId="0" applyFont="true" applyFill="true" applyBorder="true" applyAlignment="true">
      <alignment horizontal="center" vertical="center" wrapText="true"/>
    </xf>
    <xf numFmtId="0" fontId="4" fillId="0" borderId="6" xfId="0" applyFont="true" applyBorder="true" applyAlignment="true">
      <alignment horizontal="center" vertical="center" wrapText="true"/>
    </xf>
    <xf numFmtId="0" fontId="12" fillId="0" borderId="6" xfId="0" applyFont="true" applyFill="true" applyBorder="true" applyAlignment="true">
      <alignment horizontal="center" vertical="center" wrapText="true"/>
    </xf>
    <xf numFmtId="0" fontId="4" fillId="0" borderId="2" xfId="0" applyFont="true" applyBorder="true" applyAlignment="true">
      <alignment horizontal="center" vertical="center" wrapText="true"/>
    </xf>
    <xf numFmtId="179" fontId="4" fillId="0" borderId="6" xfId="0" applyNumberFormat="true" applyFont="true" applyFill="true" applyBorder="true" applyAlignment="true">
      <alignment horizontal="center" vertical="center" wrapText="true"/>
    </xf>
    <xf numFmtId="179" fontId="0" fillId="0" borderId="1" xfId="0" applyNumberFormat="true" applyFont="true" applyBorder="true" applyAlignment="true">
      <alignment horizontal="center" vertical="center"/>
    </xf>
    <xf numFmtId="0" fontId="13" fillId="0" borderId="1" xfId="0" applyFont="true" applyFill="true" applyBorder="true" applyAlignment="true">
      <alignment horizontal="center" vertical="center" wrapText="true"/>
    </xf>
    <xf numFmtId="179" fontId="14" fillId="0" borderId="1" xfId="0" applyNumberFormat="true" applyFont="true" applyFill="true" applyBorder="true" applyAlignment="true">
      <alignment horizontal="center" vertical="center" wrapText="true"/>
    </xf>
    <xf numFmtId="0" fontId="2" fillId="0" borderId="0" xfId="0" applyFont="true" applyAlignment="true">
      <alignment vertical="center" wrapText="true"/>
    </xf>
    <xf numFmtId="4" fontId="4" fillId="0" borderId="1" xfId="0" applyNumberFormat="true" applyFont="true" applyBorder="true" applyAlignment="true">
      <alignment horizontal="right" vertical="center" wrapText="true"/>
    </xf>
    <xf numFmtId="179" fontId="4" fillId="0" borderId="1" xfId="0" applyNumberFormat="true" applyFont="true" applyBorder="true" applyAlignment="true">
      <alignment horizontal="right" vertical="center" wrapText="true"/>
    </xf>
    <xf numFmtId="0" fontId="4" fillId="0" borderId="6" xfId="0" applyFont="true" applyBorder="true" applyAlignment="true">
      <alignment horizontal="left" vertical="center" wrapText="true"/>
    </xf>
    <xf numFmtId="179" fontId="4" fillId="0" borderId="6" xfId="0" applyNumberFormat="true" applyFont="true" applyBorder="true" applyAlignment="true">
      <alignment horizontal="right" vertical="center" wrapText="true"/>
    </xf>
    <xf numFmtId="0" fontId="15" fillId="0" borderId="0" xfId="0" applyFont="true">
      <alignment vertical="center"/>
    </xf>
    <xf numFmtId="0" fontId="9" fillId="0" borderId="0" xfId="0" applyFont="true">
      <alignment vertical="center"/>
    </xf>
    <xf numFmtId="0" fontId="9" fillId="0" borderId="0" xfId="0" applyFont="true" applyFill="true">
      <alignment vertical="center"/>
    </xf>
    <xf numFmtId="0" fontId="9" fillId="0" borderId="0" xfId="0" applyFont="true" applyAlignment="true">
      <alignment vertical="center" wrapText="true"/>
    </xf>
    <xf numFmtId="0" fontId="9" fillId="0" borderId="0" xfId="0" applyFont="true" applyAlignment="true">
      <alignment horizontal="center" vertical="center"/>
    </xf>
    <xf numFmtId="180" fontId="9" fillId="0" borderId="0" xfId="0" applyNumberFormat="true" applyFont="true">
      <alignment vertical="center"/>
    </xf>
    <xf numFmtId="0" fontId="16" fillId="0" borderId="0" xfId="0" applyFont="true" applyBorder="true" applyAlignment="true">
      <alignment vertical="center" wrapText="true"/>
    </xf>
    <xf numFmtId="0" fontId="17" fillId="0" borderId="0" xfId="0" applyFont="true" applyAlignment="true">
      <alignment horizontal="center" vertical="center" wrapText="true"/>
    </xf>
    <xf numFmtId="0" fontId="15" fillId="0" borderId="0" xfId="0" applyFont="true" applyAlignment="true">
      <alignment horizontal="left" vertical="center" wrapText="true"/>
    </xf>
    <xf numFmtId="0" fontId="16" fillId="0" borderId="0" xfId="0" applyFont="true" applyBorder="true" applyAlignment="true">
      <alignment horizontal="center" vertical="center" wrapText="true"/>
    </xf>
    <xf numFmtId="0" fontId="13" fillId="0" borderId="0" xfId="0" applyFont="true" applyBorder="true" applyAlignment="true">
      <alignment vertical="center" wrapText="true"/>
    </xf>
    <xf numFmtId="0" fontId="18" fillId="0" borderId="5" xfId="0" applyFont="true" applyBorder="true" applyAlignment="true">
      <alignment horizontal="center" vertical="center" wrapText="true"/>
    </xf>
    <xf numFmtId="0" fontId="13" fillId="0" borderId="0" xfId="0" applyFont="true" applyAlignment="true">
      <alignment vertical="center" wrapText="true"/>
    </xf>
    <xf numFmtId="180" fontId="17" fillId="0" borderId="0" xfId="0" applyNumberFormat="true" applyFont="true" applyAlignment="true">
      <alignment horizontal="center" vertical="center" wrapText="true"/>
    </xf>
    <xf numFmtId="180" fontId="16" fillId="0" borderId="0" xfId="0" applyNumberFormat="true" applyFont="true" applyBorder="true" applyAlignment="true">
      <alignment vertical="center" wrapText="true"/>
    </xf>
    <xf numFmtId="180" fontId="18" fillId="0" borderId="5" xfId="0" applyNumberFormat="true" applyFont="true" applyBorder="true" applyAlignment="true">
      <alignment horizontal="center" vertical="center" wrapText="true"/>
    </xf>
    <xf numFmtId="179" fontId="12" fillId="0" borderId="5" xfId="0" applyNumberFormat="true" applyFont="true" applyFill="true" applyBorder="true" applyAlignment="true">
      <alignment horizontal="center" vertical="center" wrapText="true"/>
    </xf>
    <xf numFmtId="180" fontId="12" fillId="0" borderId="5" xfId="0" applyNumberFormat="true" applyFont="true" applyFill="true" applyBorder="true" applyAlignment="true">
      <alignment horizontal="center" vertical="center" wrapText="true"/>
    </xf>
    <xf numFmtId="179" fontId="12" fillId="0" borderId="5" xfId="0" applyNumberFormat="true" applyFont="true" applyFill="true" applyBorder="true" applyAlignment="true">
      <alignment horizontal="center" vertical="center"/>
    </xf>
    <xf numFmtId="0" fontId="17" fillId="0" borderId="0" xfId="0" applyFont="true" applyFill="true" applyAlignment="true">
      <alignment horizontal="center" vertical="center" wrapText="true"/>
    </xf>
    <xf numFmtId="0" fontId="17" fillId="0" borderId="0" xfId="0" applyFont="true" applyAlignment="true">
      <alignment horizontal="left" vertical="center" wrapText="true"/>
    </xf>
    <xf numFmtId="0" fontId="15" fillId="0" borderId="0" xfId="0" applyFont="true" applyAlignment="true">
      <alignment vertical="center" wrapText="true"/>
    </xf>
    <xf numFmtId="0" fontId="15" fillId="0" borderId="0" xfId="0" applyFont="true" applyFill="true" applyAlignment="true">
      <alignment vertical="center" wrapText="true"/>
    </xf>
    <xf numFmtId="0" fontId="18" fillId="0" borderId="5" xfId="0" applyFont="true" applyFill="true" applyBorder="true" applyAlignment="true">
      <alignment horizontal="center" vertical="center" wrapText="true"/>
    </xf>
    <xf numFmtId="179" fontId="18" fillId="0" borderId="5" xfId="0" applyNumberFormat="true" applyFont="true" applyBorder="true" applyAlignment="true">
      <alignment horizontal="center" vertical="center" wrapText="true"/>
    </xf>
    <xf numFmtId="0" fontId="9" fillId="0" borderId="8" xfId="0" applyFont="true" applyFill="true" applyBorder="true" applyAlignment="true">
      <alignment horizontal="center" vertical="center" wrapText="true"/>
    </xf>
    <xf numFmtId="179" fontId="19" fillId="0" borderId="8" xfId="0" applyNumberFormat="true" applyFont="true" applyFill="true" applyBorder="true" applyAlignment="true">
      <alignment horizontal="center" vertical="center" wrapText="true"/>
    </xf>
    <xf numFmtId="0" fontId="12" fillId="0" borderId="17" xfId="0" applyFont="true" applyFill="true" applyBorder="true" applyAlignment="true">
      <alignment horizontal="center" vertical="center" wrapText="true"/>
    </xf>
    <xf numFmtId="0" fontId="9" fillId="0" borderId="17" xfId="0" applyFont="true" applyFill="true" applyBorder="true" applyAlignment="true">
      <alignment horizontal="center" vertical="center" wrapText="true"/>
    </xf>
    <xf numFmtId="179" fontId="19" fillId="0" borderId="17" xfId="0" applyNumberFormat="true" applyFont="true" applyFill="true" applyBorder="true" applyAlignment="true">
      <alignment horizontal="center" vertical="center" wrapText="true"/>
    </xf>
    <xf numFmtId="0" fontId="12" fillId="0" borderId="18" xfId="0" applyFont="true" applyFill="true" applyBorder="true" applyAlignment="true">
      <alignment horizontal="center" vertical="center" wrapText="true"/>
    </xf>
    <xf numFmtId="0" fontId="9" fillId="0" borderId="18" xfId="0" applyFont="true" applyFill="true" applyBorder="true" applyAlignment="true">
      <alignment horizontal="center" vertical="center" wrapText="true"/>
    </xf>
    <xf numFmtId="179" fontId="19" fillId="0" borderId="18" xfId="0" applyNumberFormat="true" applyFont="true" applyFill="true" applyBorder="true" applyAlignment="true">
      <alignment horizontal="center" vertical="center" wrapText="true"/>
    </xf>
    <xf numFmtId="0" fontId="9" fillId="0" borderId="5" xfId="0" applyFont="true" applyFill="true" applyBorder="true" applyAlignment="true">
      <alignment horizontal="center" vertical="center" wrapText="true"/>
    </xf>
    <xf numFmtId="179" fontId="19" fillId="0" borderId="5" xfId="0" applyNumberFormat="true" applyFont="true" applyBorder="true" applyAlignment="true">
      <alignment horizontal="center" vertical="center" wrapText="true"/>
    </xf>
    <xf numFmtId="179" fontId="19" fillId="0" borderId="5" xfId="0" applyNumberFormat="true" applyFont="true" applyFill="true" applyBorder="true" applyAlignment="true">
      <alignment horizontal="center" vertical="center" wrapText="true"/>
    </xf>
    <xf numFmtId="179" fontId="13" fillId="0" borderId="5" xfId="12" applyNumberFormat="true" applyFont="true" applyFill="true" applyBorder="true" applyAlignment="true" applyProtection="true">
      <alignment horizontal="center" vertical="center" wrapText="true"/>
    </xf>
    <xf numFmtId="179" fontId="13" fillId="0" borderId="5" xfId="0" applyNumberFormat="true" applyFont="true" applyFill="true" applyBorder="true" applyAlignment="true">
      <alignment horizontal="center" vertical="center" wrapText="true"/>
    </xf>
    <xf numFmtId="0" fontId="9" fillId="0" borderId="5" xfId="0" applyFont="true" applyBorder="true" applyAlignment="true">
      <alignment horizontal="center" vertical="center" wrapText="true"/>
    </xf>
    <xf numFmtId="179" fontId="9" fillId="0" borderId="5" xfId="0" applyNumberFormat="true" applyFont="true" applyFill="true" applyBorder="true" applyAlignment="true">
      <alignment horizontal="center" vertical="center" wrapText="true"/>
    </xf>
    <xf numFmtId="0" fontId="16" fillId="0" borderId="0" xfId="0" applyFont="true" applyFill="true" applyBorder="true" applyAlignment="true">
      <alignment vertical="center" wrapText="true"/>
    </xf>
    <xf numFmtId="0" fontId="16" fillId="0" borderId="0" xfId="0" applyFont="true" applyFill="true" applyAlignment="true">
      <alignment vertical="center" wrapText="true"/>
    </xf>
    <xf numFmtId="179" fontId="19" fillId="0" borderId="5" xfId="0" applyNumberFormat="true" applyFont="true" applyFill="true" applyBorder="true" applyAlignment="true">
      <alignment vertical="center" wrapText="true"/>
    </xf>
    <xf numFmtId="0" fontId="19" fillId="0" borderId="5" xfId="0" applyFont="true" applyFill="true" applyBorder="true" applyAlignment="true">
      <alignment horizontal="center" vertical="center" wrapText="true"/>
    </xf>
    <xf numFmtId="0" fontId="15" fillId="0" borderId="0" xfId="0" applyFont="true" applyAlignment="true">
      <alignment horizontal="center" vertical="center" wrapText="true"/>
    </xf>
    <xf numFmtId="0" fontId="9" fillId="0" borderId="8" xfId="0" applyFont="true" applyBorder="true" applyAlignment="true">
      <alignment horizontal="center" vertical="center"/>
    </xf>
    <xf numFmtId="0" fontId="9" fillId="0" borderId="17" xfId="0" applyFont="true" applyBorder="true" applyAlignment="true">
      <alignment horizontal="center" vertical="center"/>
    </xf>
    <xf numFmtId="0" fontId="9" fillId="0" borderId="18" xfId="0" applyFont="true" applyBorder="true" applyAlignment="true">
      <alignment horizontal="center" vertical="center"/>
    </xf>
    <xf numFmtId="0" fontId="13" fillId="0" borderId="5" xfId="0" applyFont="true" applyBorder="true" applyAlignment="true">
      <alignment horizontal="center" vertical="center" wrapText="true"/>
    </xf>
    <xf numFmtId="179" fontId="9" fillId="0" borderId="5" xfId="0" applyNumberFormat="true" applyFont="true" applyBorder="true" applyAlignment="true">
      <alignment vertical="center" wrapText="true"/>
    </xf>
    <xf numFmtId="0" fontId="19" fillId="0" borderId="5" xfId="0" applyFont="true" applyFill="true" applyBorder="true" applyAlignment="true">
      <alignment vertical="center" wrapText="true"/>
    </xf>
    <xf numFmtId="0" fontId="19" fillId="0" borderId="5" xfId="0" applyFont="true" applyBorder="true" applyAlignment="true">
      <alignment horizontal="center" vertical="center" wrapText="true"/>
    </xf>
    <xf numFmtId="0" fontId="9" fillId="0" borderId="0" xfId="0" applyFont="true" applyFill="true" applyAlignment="true">
      <alignment vertical="center"/>
    </xf>
    <xf numFmtId="0" fontId="9" fillId="0" borderId="1" xfId="0" applyFont="true" applyBorder="true" applyAlignment="true">
      <alignment vertical="center" wrapText="true"/>
    </xf>
    <xf numFmtId="0" fontId="9" fillId="0" borderId="1" xfId="0" applyFont="true" applyBorder="true" applyAlignment="true">
      <alignment horizontal="center" vertical="center"/>
    </xf>
    <xf numFmtId="0" fontId="20" fillId="0" borderId="6" xfId="0" applyFont="true" applyFill="true" applyBorder="true" applyAlignment="true">
      <alignment horizontal="center" vertical="center"/>
    </xf>
    <xf numFmtId="0" fontId="8" fillId="0" borderId="2" xfId="0" applyFont="true" applyFill="true" applyBorder="true" applyAlignment="true">
      <alignment horizontal="left" vertical="center" wrapText="true"/>
    </xf>
    <xf numFmtId="0" fontId="20" fillId="0" borderId="2" xfId="0" applyFont="true" applyFill="true" applyBorder="true" applyAlignment="true">
      <alignment horizontal="center" vertical="center"/>
    </xf>
    <xf numFmtId="0" fontId="20" fillId="0" borderId="13" xfId="0" applyFont="true" applyFill="true" applyBorder="true" applyAlignment="true">
      <alignment horizontal="center" vertical="center"/>
    </xf>
    <xf numFmtId="0" fontId="20" fillId="0" borderId="1" xfId="0" applyFont="true" applyFill="true" applyBorder="true" applyAlignment="true">
      <alignment horizontal="center" vertical="center"/>
    </xf>
    <xf numFmtId="179" fontId="12" fillId="0" borderId="8" xfId="0" applyNumberFormat="true" applyFont="true" applyFill="true" applyBorder="true" applyAlignment="true">
      <alignment horizontal="center" vertical="center"/>
    </xf>
    <xf numFmtId="180" fontId="12" fillId="0" borderId="8" xfId="0" applyNumberFormat="true" applyFont="true" applyFill="true" applyBorder="true" applyAlignment="true">
      <alignment horizontal="center" vertical="center" wrapText="true"/>
    </xf>
    <xf numFmtId="179" fontId="12" fillId="0" borderId="1" xfId="0" applyNumberFormat="true" applyFont="true" applyFill="true" applyBorder="true" applyAlignment="true">
      <alignment horizontal="center" vertical="center"/>
    </xf>
    <xf numFmtId="180" fontId="12" fillId="0" borderId="1" xfId="0" applyNumberFormat="true" applyFont="true" applyFill="true" applyBorder="true" applyAlignment="true">
      <alignment horizontal="center" vertical="center" wrapText="true"/>
    </xf>
    <xf numFmtId="179" fontId="12" fillId="0" borderId="6" xfId="0" applyNumberFormat="true" applyFont="true" applyFill="true" applyBorder="true" applyAlignment="true">
      <alignment horizontal="center" vertical="center"/>
    </xf>
    <xf numFmtId="180" fontId="21" fillId="0" borderId="6" xfId="0" applyNumberFormat="true" applyFont="true" applyFill="true" applyBorder="true" applyAlignment="true">
      <alignment horizontal="center" vertical="center" wrapText="true"/>
    </xf>
    <xf numFmtId="0" fontId="22" fillId="0" borderId="6" xfId="0" applyFont="true" applyFill="true" applyBorder="true" applyAlignment="true">
      <alignment horizontal="center" vertical="center" wrapText="true"/>
    </xf>
    <xf numFmtId="179" fontId="12" fillId="0" borderId="2" xfId="0" applyNumberFormat="true" applyFont="true" applyFill="true" applyBorder="true" applyAlignment="true">
      <alignment horizontal="center" vertical="center"/>
    </xf>
    <xf numFmtId="180" fontId="21" fillId="0" borderId="2" xfId="0" applyNumberFormat="true" applyFont="true" applyFill="true" applyBorder="true" applyAlignment="true">
      <alignment horizontal="center" vertical="center" wrapText="true"/>
    </xf>
    <xf numFmtId="0" fontId="22" fillId="0" borderId="2" xfId="0" applyFont="true" applyFill="true" applyBorder="true" applyAlignment="true">
      <alignment horizontal="center" vertical="center" wrapText="true"/>
    </xf>
    <xf numFmtId="179" fontId="12" fillId="0" borderId="6" xfId="0" applyNumberFormat="true" applyFont="true" applyFill="true" applyBorder="true" applyAlignment="true">
      <alignment horizontal="center" vertical="center" wrapText="true"/>
    </xf>
    <xf numFmtId="179" fontId="12" fillId="0" borderId="13" xfId="0" applyNumberFormat="true" applyFont="true" applyFill="true" applyBorder="true" applyAlignment="true">
      <alignment horizontal="center" vertical="center" wrapText="true"/>
    </xf>
    <xf numFmtId="180" fontId="21" fillId="0" borderId="13" xfId="0" applyNumberFormat="true" applyFont="true" applyFill="true" applyBorder="true" applyAlignment="true">
      <alignment horizontal="center" vertical="center" wrapText="true"/>
    </xf>
    <xf numFmtId="0" fontId="22" fillId="0" borderId="13" xfId="0" applyFont="true" applyFill="true" applyBorder="true" applyAlignment="true">
      <alignment horizontal="center" vertical="center" wrapText="true"/>
    </xf>
    <xf numFmtId="0" fontId="12" fillId="0" borderId="13" xfId="0" applyFont="true" applyFill="true" applyBorder="true" applyAlignment="true">
      <alignment horizontal="center" vertical="center" wrapText="true"/>
    </xf>
    <xf numFmtId="179" fontId="12" fillId="0" borderId="2" xfId="0" applyNumberFormat="true" applyFont="true" applyFill="true" applyBorder="true" applyAlignment="true">
      <alignment horizontal="center" vertical="center" wrapText="true"/>
    </xf>
    <xf numFmtId="179" fontId="9" fillId="0" borderId="1" xfId="0" applyNumberFormat="true" applyFont="true" applyFill="true" applyBorder="true" applyAlignment="true">
      <alignment horizontal="center" vertical="center"/>
    </xf>
    <xf numFmtId="180" fontId="21" fillId="0" borderId="1" xfId="0" applyNumberFormat="true" applyFont="true" applyFill="true" applyBorder="true" applyAlignment="true">
      <alignment horizontal="center" vertical="center" wrapText="true"/>
    </xf>
    <xf numFmtId="0" fontId="22" fillId="0" borderId="1" xfId="0" applyFont="true" applyFill="true" applyBorder="true" applyAlignment="true">
      <alignment horizontal="center" vertical="center" wrapText="true"/>
    </xf>
    <xf numFmtId="179" fontId="9" fillId="0" borderId="6" xfId="0" applyNumberFormat="true" applyFont="true" applyFill="true" applyBorder="true" applyAlignment="true">
      <alignment horizontal="center" vertical="center"/>
    </xf>
    <xf numFmtId="49" fontId="22" fillId="0" borderId="6" xfId="0" applyNumberFormat="true" applyFont="true" applyFill="true" applyBorder="true" applyAlignment="true">
      <alignment horizontal="center" vertical="center" wrapText="true"/>
    </xf>
    <xf numFmtId="179" fontId="9" fillId="0" borderId="13" xfId="0" applyNumberFormat="true" applyFont="true" applyFill="true" applyBorder="true" applyAlignment="true">
      <alignment horizontal="center" vertical="center"/>
    </xf>
    <xf numFmtId="49" fontId="22" fillId="0" borderId="13" xfId="0" applyNumberFormat="true" applyFont="true" applyFill="true" applyBorder="true" applyAlignment="true">
      <alignment horizontal="center" vertical="center" wrapText="true"/>
    </xf>
    <xf numFmtId="179" fontId="9" fillId="0" borderId="2" xfId="0" applyNumberFormat="true" applyFont="true" applyFill="true" applyBorder="true" applyAlignment="true">
      <alignment horizontal="center" vertical="center"/>
    </xf>
    <xf numFmtId="49" fontId="22" fillId="0" borderId="2" xfId="0" applyNumberFormat="true" applyFont="true" applyFill="true" applyBorder="true" applyAlignment="true">
      <alignment horizontal="center" vertical="center" wrapText="true"/>
    </xf>
    <xf numFmtId="49" fontId="22" fillId="0" borderId="1" xfId="0" applyNumberFormat="true" applyFont="true" applyFill="true" applyBorder="true" applyAlignment="true">
      <alignment horizontal="center" vertical="center" wrapText="true"/>
    </xf>
    <xf numFmtId="14" fontId="12" fillId="0" borderId="1" xfId="0" applyNumberFormat="true" applyFont="true" applyFill="true" applyBorder="true" applyAlignment="true">
      <alignment horizontal="center" vertical="center" wrapText="true"/>
    </xf>
    <xf numFmtId="14" fontId="4" fillId="0" borderId="1" xfId="0" applyNumberFormat="true" applyFont="true" applyBorder="true" applyAlignment="true">
      <alignment horizontal="left" vertical="center" wrapText="true"/>
    </xf>
    <xf numFmtId="0" fontId="12" fillId="0" borderId="19" xfId="0" applyFont="true" applyFill="true" applyBorder="true" applyAlignment="true">
      <alignment horizontal="center" vertical="center" wrapText="true"/>
    </xf>
    <xf numFmtId="14" fontId="4" fillId="0" borderId="6" xfId="0" applyNumberFormat="true" applyFont="true" applyBorder="true" applyAlignment="true">
      <alignment horizontal="left" vertical="center" wrapText="true"/>
    </xf>
    <xf numFmtId="0" fontId="12" fillId="0" borderId="20" xfId="0" applyFont="true" applyFill="true" applyBorder="true" applyAlignment="true">
      <alignment horizontal="center" vertical="center" wrapText="true"/>
    </xf>
    <xf numFmtId="178" fontId="12" fillId="0" borderId="1" xfId="0" applyNumberFormat="true" applyFont="true" applyFill="true" applyBorder="true" applyAlignment="true">
      <alignment horizontal="center" vertical="center" wrapText="true"/>
    </xf>
    <xf numFmtId="178" fontId="4" fillId="0" borderId="1" xfId="0" applyNumberFormat="true" applyFont="true" applyFill="true" applyBorder="true" applyAlignment="true">
      <alignment horizontal="center" vertical="center" wrapText="true"/>
    </xf>
    <xf numFmtId="14" fontId="4" fillId="0" borderId="1" xfId="0" applyNumberFormat="true" applyFont="true" applyFill="true" applyBorder="true" applyAlignment="true">
      <alignment horizontal="center" vertical="center" wrapText="true"/>
    </xf>
    <xf numFmtId="0" fontId="7" fillId="0" borderId="19" xfId="0" applyFont="true" applyFill="true" applyBorder="true" applyAlignment="true">
      <alignment horizontal="center" vertical="center" wrapText="true"/>
    </xf>
    <xf numFmtId="178" fontId="7" fillId="0" borderId="5" xfId="0" applyNumberFormat="true" applyFont="true" applyFill="true" applyBorder="true" applyAlignment="true">
      <alignment horizontal="center" vertical="center"/>
    </xf>
    <xf numFmtId="14" fontId="7" fillId="0" borderId="5" xfId="0" applyNumberFormat="true" applyFont="true" applyFill="true" applyBorder="true" applyAlignment="true">
      <alignment horizontal="center" vertical="center" wrapText="true"/>
    </xf>
    <xf numFmtId="0" fontId="9" fillId="0" borderId="8" xfId="0" applyFont="true" applyBorder="true" applyAlignment="true">
      <alignment horizontal="center" vertical="center" wrapText="true"/>
    </xf>
    <xf numFmtId="179" fontId="9" fillId="0" borderId="8"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9" fillId="0" borderId="1" xfId="0" applyFont="true" applyBorder="true" applyAlignment="true">
      <alignment horizontal="center" vertical="center" wrapText="true"/>
    </xf>
    <xf numFmtId="0" fontId="9" fillId="0" borderId="1" xfId="0" applyFont="true" applyFill="true" applyBorder="true">
      <alignment vertical="center"/>
    </xf>
    <xf numFmtId="0" fontId="20" fillId="0" borderId="6" xfId="0" applyFont="true" applyFill="true" applyBorder="true" applyAlignment="true">
      <alignment horizontal="center" vertical="center" wrapText="true"/>
    </xf>
    <xf numFmtId="0" fontId="20" fillId="0" borderId="13" xfId="0" applyFont="true" applyFill="true" applyBorder="true" applyAlignment="true">
      <alignment horizontal="center" vertical="center" wrapText="true"/>
    </xf>
    <xf numFmtId="0" fontId="20" fillId="0" borderId="2" xfId="0" applyFont="true" applyFill="true" applyBorder="true" applyAlignment="true">
      <alignment horizontal="center" vertical="center" wrapText="true"/>
    </xf>
    <xf numFmtId="179" fontId="9" fillId="0" borderId="1" xfId="0" applyNumberFormat="true" applyFont="true" applyBorder="true" applyAlignment="true">
      <alignment horizontal="center" vertical="center"/>
    </xf>
    <xf numFmtId="0" fontId="9" fillId="0" borderId="1" xfId="0" applyFont="true" applyFill="true" applyBorder="true" applyAlignment="true">
      <alignment horizontal="center" vertical="center"/>
    </xf>
    <xf numFmtId="0" fontId="9" fillId="0" borderId="1" xfId="0" applyFont="true" applyFill="true" applyBorder="true" applyAlignment="true">
      <alignment vertical="center"/>
    </xf>
    <xf numFmtId="0" fontId="20" fillId="0" borderId="1" xfId="0" applyFont="true" applyFill="true" applyBorder="true" applyAlignment="true">
      <alignment horizontal="center" vertical="center" wrapText="true"/>
    </xf>
    <xf numFmtId="0" fontId="9" fillId="0" borderId="6" xfId="0" applyFont="true" applyBorder="true" applyAlignment="true">
      <alignment horizontal="center" vertical="center"/>
    </xf>
    <xf numFmtId="0" fontId="9" fillId="0" borderId="6" xfId="0" applyFont="true" applyFill="true" applyBorder="true" applyAlignment="true">
      <alignment horizontal="center" vertical="center"/>
    </xf>
    <xf numFmtId="179" fontId="9" fillId="0" borderId="6" xfId="0" applyNumberFormat="true" applyFont="true" applyBorder="true" applyAlignment="true">
      <alignment horizontal="center" vertical="center"/>
    </xf>
    <xf numFmtId="0" fontId="9" fillId="0" borderId="2" xfId="0" applyFont="true" applyBorder="true" applyAlignment="true">
      <alignment horizontal="center" vertical="center"/>
    </xf>
    <xf numFmtId="0" fontId="9" fillId="0" borderId="2" xfId="0" applyFont="true" applyFill="true" applyBorder="true" applyAlignment="true">
      <alignment horizontal="center" vertical="center"/>
    </xf>
    <xf numFmtId="179" fontId="9" fillId="0" borderId="2" xfId="0" applyNumberFormat="true" applyFont="true" applyBorder="true" applyAlignment="true">
      <alignment horizontal="center" vertical="center"/>
    </xf>
    <xf numFmtId="0" fontId="12" fillId="0" borderId="21" xfId="0" applyFont="true" applyFill="true" applyBorder="true" applyAlignment="true">
      <alignment horizontal="center" vertical="center" wrapText="true"/>
    </xf>
    <xf numFmtId="0" fontId="9" fillId="0" borderId="13" xfId="0" applyFont="true" applyFill="true" applyBorder="true" applyAlignment="true">
      <alignment horizontal="center" vertical="center" wrapText="true"/>
    </xf>
    <xf numFmtId="0" fontId="9" fillId="0" borderId="0" xfId="0" applyFont="true" applyAlignment="true">
      <alignment horizontal="center" vertical="center" wrapText="true"/>
    </xf>
    <xf numFmtId="179" fontId="9" fillId="0" borderId="13" xfId="0" applyNumberFormat="true" applyFont="true" applyBorder="true" applyAlignment="true">
      <alignment horizontal="center" vertical="center" wrapText="true"/>
    </xf>
    <xf numFmtId="0" fontId="12" fillId="0" borderId="1" xfId="0" applyFont="true" applyFill="true" applyBorder="true" applyAlignment="true">
      <alignment vertical="center" wrapText="true"/>
    </xf>
    <xf numFmtId="0" fontId="13" fillId="0" borderId="1" xfId="0" applyFont="true" applyBorder="true" applyAlignment="true">
      <alignment horizontal="center" vertical="center" wrapText="true"/>
    </xf>
    <xf numFmtId="179" fontId="9" fillId="0" borderId="1" xfId="0" applyNumberFormat="true" applyFont="true" applyBorder="true" applyAlignment="true">
      <alignment vertical="center" wrapText="true"/>
    </xf>
    <xf numFmtId="0" fontId="7" fillId="0" borderId="13" xfId="0" applyFont="true" applyFill="true" applyBorder="true" applyAlignment="true">
      <alignment horizontal="center" vertical="center" wrapText="true"/>
    </xf>
    <xf numFmtId="0" fontId="23" fillId="0" borderId="22" xfId="0" applyFont="true" applyFill="true" applyBorder="true" applyAlignment="true">
      <alignment horizontal="center" vertical="center" wrapText="true"/>
    </xf>
    <xf numFmtId="43" fontId="23" fillId="0" borderId="13" xfId="0" applyNumberFormat="true" applyFont="true" applyFill="true" applyBorder="true" applyAlignment="true">
      <alignment horizontal="center" vertical="center" wrapText="true"/>
    </xf>
    <xf numFmtId="43" fontId="23" fillId="0" borderId="22" xfId="0" applyNumberFormat="true"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23" fillId="0" borderId="23" xfId="0" applyFont="true" applyFill="true" applyBorder="true" applyAlignment="true">
      <alignment horizontal="center" vertical="center" wrapText="true"/>
    </xf>
    <xf numFmtId="43" fontId="23" fillId="0" borderId="2" xfId="0" applyNumberFormat="true" applyFont="true" applyFill="true" applyBorder="true" applyAlignment="true">
      <alignment horizontal="center" vertical="center" wrapText="true"/>
    </xf>
    <xf numFmtId="43" fontId="23" fillId="0" borderId="23" xfId="0" applyNumberFormat="true"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43" fontId="23" fillId="0" borderId="5" xfId="0" applyNumberFormat="true" applyFont="true" applyFill="true" applyBorder="true" applyAlignment="true">
      <alignment horizontal="center" vertical="center" wrapText="true"/>
    </xf>
    <xf numFmtId="43" fontId="6" fillId="0" borderId="8" xfId="0" applyNumberFormat="true" applyFont="true" applyFill="true" applyBorder="true" applyAlignment="true">
      <alignment horizontal="center" vertical="center" wrapText="true"/>
    </xf>
    <xf numFmtId="43" fontId="6" fillId="0" borderId="5" xfId="0" applyNumberFormat="true" applyFont="true" applyFill="true" applyBorder="true" applyAlignment="true">
      <alignment horizontal="center" vertical="center" wrapText="true"/>
    </xf>
    <xf numFmtId="0" fontId="7" fillId="0" borderId="17" xfId="0" applyFont="true" applyFill="true" applyBorder="true" applyAlignment="true">
      <alignment horizontal="center" vertical="center" wrapText="true"/>
    </xf>
    <xf numFmtId="0" fontId="6" fillId="0" borderId="24" xfId="0" applyFont="true" applyFill="true" applyBorder="true" applyAlignment="true">
      <alignment horizontal="center" vertical="center" wrapText="true"/>
    </xf>
    <xf numFmtId="43" fontId="6" fillId="0" borderId="1" xfId="0" applyNumberFormat="true" applyFont="true" applyFill="true" applyBorder="true" applyAlignment="true">
      <alignment vertical="center" wrapText="true"/>
    </xf>
    <xf numFmtId="43" fontId="23" fillId="0" borderId="25" xfId="0" applyNumberFormat="true" applyFont="true" applyFill="true" applyBorder="true" applyAlignment="true">
      <alignment horizontal="center" vertical="center" wrapText="true"/>
    </xf>
    <xf numFmtId="0" fontId="7" fillId="0" borderId="18" xfId="0" applyFont="true" applyFill="true" applyBorder="true" applyAlignment="true">
      <alignment horizontal="center" vertical="center" wrapText="true"/>
    </xf>
    <xf numFmtId="0" fontId="6" fillId="0" borderId="26" xfId="0" applyFont="true" applyFill="true" applyBorder="true" applyAlignment="true">
      <alignment horizontal="center" vertical="center" wrapText="true"/>
    </xf>
    <xf numFmtId="43" fontId="23" fillId="0" borderId="27" xfId="0" applyNumberFormat="true" applyFont="true" applyFill="true" applyBorder="true" applyAlignment="true">
      <alignment horizontal="center" vertical="center" wrapText="true"/>
    </xf>
    <xf numFmtId="0" fontId="6" fillId="0" borderId="18" xfId="0" applyFont="true" applyFill="true" applyBorder="true" applyAlignment="true">
      <alignment horizontal="center" vertical="center" wrapText="true"/>
    </xf>
    <xf numFmtId="43" fontId="6" fillId="0" borderId="18" xfId="0" applyNumberFormat="true" applyFont="true" applyFill="true" applyBorder="true" applyAlignment="true">
      <alignment horizontal="center" vertical="center" wrapText="true"/>
    </xf>
    <xf numFmtId="179" fontId="9" fillId="0" borderId="8" xfId="0" applyNumberFormat="true" applyFont="true" applyBorder="true" applyAlignment="true">
      <alignment horizontal="center" vertical="center" wrapText="true"/>
    </xf>
    <xf numFmtId="43" fontId="9" fillId="0" borderId="5" xfId="0" applyNumberFormat="true" applyFont="true" applyBorder="true" applyAlignment="true">
      <alignment horizontal="center" vertical="center" wrapText="true"/>
    </xf>
    <xf numFmtId="179" fontId="21" fillId="0" borderId="6" xfId="0" applyNumberFormat="true" applyFont="true" applyFill="true" applyBorder="true" applyAlignment="true">
      <alignment horizontal="center" vertical="center" wrapText="true"/>
    </xf>
    <xf numFmtId="179" fontId="21" fillId="0" borderId="2" xfId="0" applyNumberFormat="true" applyFont="true" applyFill="true" applyBorder="true" applyAlignment="true">
      <alignment horizontal="center" vertical="center" wrapText="true"/>
    </xf>
    <xf numFmtId="179" fontId="21" fillId="0" borderId="13" xfId="0" applyNumberFormat="true" applyFont="true" applyFill="true" applyBorder="true" applyAlignment="true">
      <alignment horizontal="center" vertical="center" wrapText="true"/>
    </xf>
    <xf numFmtId="179" fontId="21" fillId="0" borderId="1" xfId="0" applyNumberFormat="true" applyFont="true" applyFill="true" applyBorder="true" applyAlignment="true">
      <alignment horizontal="center" vertical="center" wrapText="true"/>
    </xf>
    <xf numFmtId="0" fontId="9" fillId="0" borderId="6" xfId="0"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179" fontId="9" fillId="0" borderId="22" xfId="0" applyNumberFormat="true" applyFont="true" applyBorder="true" applyAlignment="true">
      <alignment horizontal="center" vertical="center" wrapText="true"/>
    </xf>
    <xf numFmtId="43" fontId="23" fillId="0" borderId="0" xfId="0" applyNumberFormat="true" applyFont="true" applyFill="true" applyBorder="true" applyAlignment="true">
      <alignment horizontal="center" vertical="center" wrapText="true"/>
    </xf>
    <xf numFmtId="178" fontId="23" fillId="0" borderId="1" xfId="0" applyNumberFormat="true" applyFont="true" applyFill="true" applyBorder="true" applyAlignment="true">
      <alignment horizontal="center" vertical="center"/>
    </xf>
    <xf numFmtId="178" fontId="23" fillId="0" borderId="3" xfId="0" applyNumberFormat="true" applyFont="true" applyFill="true" applyBorder="true" applyAlignment="true">
      <alignment horizontal="center" vertical="center"/>
    </xf>
    <xf numFmtId="4" fontId="4" fillId="0" borderId="13" xfId="0" applyNumberFormat="true" applyFont="true" applyFill="true" applyBorder="true" applyAlignment="true">
      <alignment horizontal="center" vertical="center" wrapText="true"/>
    </xf>
    <xf numFmtId="43" fontId="23" fillId="0" borderId="14" xfId="0" applyNumberFormat="true" applyFont="true" applyFill="true" applyBorder="true" applyAlignment="true">
      <alignment horizontal="center" vertical="center" wrapText="true"/>
    </xf>
    <xf numFmtId="4" fontId="4" fillId="0" borderId="2" xfId="0" applyNumberFormat="true" applyFont="true" applyFill="true" applyBorder="true" applyAlignment="true">
      <alignment horizontal="center" vertical="center" wrapText="true"/>
    </xf>
    <xf numFmtId="43" fontId="23" fillId="0" borderId="4" xfId="0" applyNumberFormat="true" applyFont="true" applyFill="true" applyBorder="true" applyAlignment="true">
      <alignment horizontal="center" vertical="center" wrapText="true"/>
    </xf>
    <xf numFmtId="43" fontId="23" fillId="0" borderId="17" xfId="0" applyNumberFormat="true" applyFont="true" applyFill="true" applyBorder="true" applyAlignment="true">
      <alignment horizontal="center" vertical="center" wrapText="true"/>
    </xf>
    <xf numFmtId="43" fontId="23" fillId="0" borderId="8" xfId="0" applyNumberFormat="true" applyFont="true" applyFill="true" applyBorder="true" applyAlignment="true">
      <alignment horizontal="center" vertical="center" wrapText="true"/>
    </xf>
    <xf numFmtId="0" fontId="6" fillId="0" borderId="17" xfId="0" applyFont="true" applyFill="true" applyBorder="true" applyAlignment="true">
      <alignment horizontal="center" vertical="center" wrapText="true"/>
    </xf>
    <xf numFmtId="43" fontId="23" fillId="0" borderId="18" xfId="0" applyNumberFormat="true" applyFont="true" applyFill="true" applyBorder="true" applyAlignment="true">
      <alignment horizontal="center" vertical="center" wrapText="true"/>
    </xf>
    <xf numFmtId="0" fontId="19" fillId="0" borderId="8" xfId="0" applyFont="true" applyBorder="true" applyAlignment="true">
      <alignment horizontal="center" vertical="center" wrapText="true"/>
    </xf>
    <xf numFmtId="0" fontId="9" fillId="0" borderId="1" xfId="0" applyFont="true" applyBorder="true">
      <alignment vertical="center"/>
    </xf>
    <xf numFmtId="179" fontId="9" fillId="0" borderId="1" xfId="0" applyNumberFormat="true" applyFont="true" applyBorder="true">
      <alignment vertical="center"/>
    </xf>
    <xf numFmtId="0" fontId="0" fillId="0" borderId="0" xfId="0" applyFont="true" applyAlignment="true">
      <alignment horizontal="center" vertical="center"/>
    </xf>
    <xf numFmtId="0" fontId="0" fillId="0" borderId="0" xfId="0" applyFont="true" applyAlignment="true">
      <alignment horizontal="center" vertical="center" wrapText="true"/>
    </xf>
    <xf numFmtId="0" fontId="2" fillId="0" borderId="0" xfId="0" applyFont="true" applyAlignment="true">
      <alignment horizontal="center" vertical="center" wrapText="true"/>
    </xf>
    <xf numFmtId="0" fontId="24" fillId="0" borderId="0" xfId="0" applyFont="true" applyAlignment="true">
      <alignment horizontal="center" vertical="center"/>
    </xf>
    <xf numFmtId="0" fontId="24" fillId="0" borderId="0" xfId="0" applyFont="true" applyAlignment="true">
      <alignment horizontal="center" vertical="center" wrapText="true"/>
    </xf>
    <xf numFmtId="0" fontId="1" fillId="0" borderId="0" xfId="0" applyFont="true" applyBorder="true" applyAlignment="true">
      <alignment horizontal="center" vertical="center" wrapText="true"/>
    </xf>
    <xf numFmtId="0" fontId="5" fillId="0" borderId="0" xfId="0" applyFont="true" applyBorder="true" applyAlignment="true">
      <alignment horizontal="center" vertical="center" wrapText="true"/>
    </xf>
    <xf numFmtId="0" fontId="12"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43" fontId="13" fillId="0" borderId="1" xfId="0" applyNumberFormat="true" applyFont="true" applyFill="true" applyBorder="true" applyAlignment="true">
      <alignment horizontal="center" vertical="center" wrapText="true"/>
    </xf>
    <xf numFmtId="179" fontId="12" fillId="0" borderId="1" xfId="0" applyNumberFormat="true" applyFont="true" applyFill="true" applyBorder="true" applyAlignment="true">
      <alignment horizontal="center" vertical="center" wrapText="true"/>
    </xf>
    <xf numFmtId="177" fontId="12" fillId="0" borderId="13" xfId="0" applyNumberFormat="true" applyFont="true" applyFill="true" applyBorder="true" applyAlignment="true">
      <alignment horizontal="center" vertical="center"/>
    </xf>
    <xf numFmtId="14" fontId="12" fillId="0" borderId="13" xfId="0" applyNumberFormat="true" applyFont="true" applyFill="true" applyBorder="true" applyAlignment="true">
      <alignment horizontal="center" vertical="center" wrapText="true"/>
    </xf>
    <xf numFmtId="177" fontId="12" fillId="0" borderId="6" xfId="0" applyNumberFormat="true" applyFont="true" applyFill="true" applyBorder="true" applyAlignment="true">
      <alignment horizontal="center" vertical="center"/>
    </xf>
    <xf numFmtId="14" fontId="12" fillId="0" borderId="6" xfId="0" applyNumberFormat="true" applyFont="true" applyFill="true" applyBorder="true" applyAlignment="true">
      <alignment horizontal="center" vertical="center" wrapText="true"/>
    </xf>
    <xf numFmtId="0" fontId="25" fillId="0" borderId="1" xfId="0" applyFont="true" applyFill="true" applyBorder="true" applyAlignment="true">
      <alignment horizontal="center" vertical="center" wrapText="true"/>
    </xf>
    <xf numFmtId="0" fontId="6" fillId="0" borderId="0" xfId="0" applyFont="true" applyAlignment="true">
      <alignment horizontal="center" vertical="center" wrapText="true"/>
    </xf>
    <xf numFmtId="0" fontId="12" fillId="0" borderId="28" xfId="0" applyFont="true" applyFill="true" applyBorder="true" applyAlignment="true">
      <alignment horizontal="center" vertical="center" wrapText="true"/>
    </xf>
    <xf numFmtId="179" fontId="13" fillId="0" borderId="1" xfId="0" applyNumberFormat="true" applyFont="true" applyFill="true" applyBorder="true" applyAlignment="true">
      <alignment horizontal="center" vertical="center" wrapText="true"/>
    </xf>
    <xf numFmtId="179" fontId="13" fillId="0" borderId="6" xfId="0" applyNumberFormat="true" applyFont="true" applyFill="true" applyBorder="true" applyAlignment="true">
      <alignment horizontal="center" vertical="center" wrapText="true"/>
    </xf>
    <xf numFmtId="179" fontId="13" fillId="0" borderId="2" xfId="0" applyNumberFormat="true" applyFont="true" applyFill="true" applyBorder="true" applyAlignment="true">
      <alignment horizontal="center" vertical="center" wrapText="true"/>
    </xf>
    <xf numFmtId="179" fontId="9"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xf numFmtId="0" fontId="12" fillId="0" borderId="29" xfId="0" applyFont="true" applyFill="true" applyBorder="true" applyAlignment="true">
      <alignment horizontal="center" vertical="center" wrapText="true"/>
    </xf>
    <xf numFmtId="49" fontId="9" fillId="0" borderId="13" xfId="0" applyNumberFormat="true" applyFont="true" applyFill="true" applyBorder="true" applyAlignment="true">
      <alignment horizontal="center" vertical="center"/>
    </xf>
    <xf numFmtId="0" fontId="0" fillId="0" borderId="1" xfId="0" applyFont="true" applyBorder="true" applyAlignment="true">
      <alignment horizontal="center" vertical="center"/>
    </xf>
    <xf numFmtId="0" fontId="12" fillId="0" borderId="30" xfId="0" applyFont="true" applyFill="true" applyBorder="true" applyAlignment="true">
      <alignment horizontal="center" vertical="center" wrapText="true"/>
    </xf>
    <xf numFmtId="49" fontId="9" fillId="0" borderId="6" xfId="0" applyNumberFormat="true" applyFont="true" applyFill="true" applyBorder="true" applyAlignment="true">
      <alignment horizontal="center" vertical="center"/>
    </xf>
    <xf numFmtId="49" fontId="25" fillId="0" borderId="1" xfId="0" applyNumberFormat="true" applyFont="true" applyFill="true" applyBorder="true" applyAlignment="true">
      <alignment horizontal="center" vertical="center" wrapText="true"/>
    </xf>
    <xf numFmtId="0" fontId="4" fillId="0" borderId="0" xfId="0" applyFont="true" applyBorder="true" applyAlignment="true">
      <alignment horizontal="center" vertical="center" wrapText="true"/>
    </xf>
    <xf numFmtId="179" fontId="9" fillId="0" borderId="13" xfId="0" applyNumberFormat="true" applyFont="true" applyBorder="true" applyAlignment="true">
      <alignment horizontal="center" vertical="center"/>
    </xf>
    <xf numFmtId="0" fontId="12" fillId="0" borderId="31" xfId="0" applyFont="true" applyFill="true" applyBorder="true" applyAlignment="true">
      <alignment horizontal="center" vertical="center" wrapText="true"/>
    </xf>
    <xf numFmtId="0" fontId="12" fillId="0" borderId="32" xfId="0" applyFont="true" applyFill="true" applyBorder="true" applyAlignment="true">
      <alignment horizontal="center" vertical="center" wrapText="true"/>
    </xf>
    <xf numFmtId="179" fontId="13" fillId="0" borderId="1" xfId="0" applyNumberFormat="true" applyFont="true" applyBorder="true" applyAlignment="true">
      <alignment horizontal="center" vertical="center" wrapText="true"/>
    </xf>
    <xf numFmtId="0" fontId="12" fillId="0" borderId="33" xfId="0" applyFont="true" applyFill="true" applyBorder="true" applyAlignment="true">
      <alignment horizontal="center" vertical="center" wrapText="true"/>
    </xf>
    <xf numFmtId="179" fontId="13" fillId="0" borderId="6" xfId="0" applyNumberFormat="true" applyFont="true" applyBorder="true" applyAlignment="true">
      <alignment horizontal="center" vertical="center" wrapText="true"/>
    </xf>
    <xf numFmtId="179" fontId="13" fillId="0" borderId="2" xfId="0" applyNumberFormat="true" applyFont="true" applyBorder="true" applyAlignment="true">
      <alignment horizontal="center" vertical="center" wrapText="true"/>
    </xf>
    <xf numFmtId="0" fontId="26" fillId="0" borderId="33" xfId="0" applyFont="true" applyFill="true" applyBorder="true" applyAlignment="true">
      <alignment horizontal="center" vertical="center" wrapText="true"/>
    </xf>
    <xf numFmtId="0" fontId="27" fillId="0" borderId="1" xfId="0" applyFont="true" applyFill="true" applyBorder="true" applyAlignment="true">
      <alignment horizontal="center" vertical="center" wrapText="true"/>
    </xf>
    <xf numFmtId="176" fontId="9" fillId="0" borderId="13" xfId="0" applyNumberFormat="true" applyFont="true" applyFill="true" applyBorder="true" applyAlignment="true">
      <alignment horizontal="center" vertical="center"/>
    </xf>
    <xf numFmtId="179" fontId="6" fillId="0" borderId="6" xfId="0" applyNumberFormat="true" applyFont="true" applyBorder="true" applyAlignment="true">
      <alignment horizontal="center" vertical="center"/>
    </xf>
    <xf numFmtId="179" fontId="27" fillId="0" borderId="6" xfId="0" applyNumberFormat="true" applyFont="true" applyFill="true" applyBorder="true" applyAlignment="true">
      <alignment horizontal="center" vertical="center" wrapText="true"/>
    </xf>
    <xf numFmtId="0" fontId="27" fillId="0" borderId="6" xfId="0" applyFont="true" applyFill="true" applyBorder="true" applyAlignment="true">
      <alignment horizontal="center" vertical="center" wrapText="true"/>
    </xf>
    <xf numFmtId="179" fontId="6" fillId="0" borderId="2" xfId="0" applyNumberFormat="true" applyFont="true" applyBorder="true" applyAlignment="true">
      <alignment horizontal="center" vertical="center"/>
    </xf>
    <xf numFmtId="179" fontId="27" fillId="0" borderId="2" xfId="0" applyNumberFormat="true" applyFont="true" applyFill="true" applyBorder="true" applyAlignment="true">
      <alignment horizontal="center" vertical="center" wrapText="true"/>
    </xf>
    <xf numFmtId="0" fontId="27" fillId="0" borderId="2" xfId="0" applyFont="true" applyFill="true" applyBorder="true" applyAlignment="true">
      <alignment horizontal="center" vertical="center" wrapText="true"/>
    </xf>
    <xf numFmtId="179" fontId="6" fillId="0" borderId="1" xfId="0" applyNumberFormat="true" applyFont="true" applyBorder="true">
      <alignment vertical="center"/>
    </xf>
    <xf numFmtId="179" fontId="6" fillId="0" borderId="1" xfId="0" applyNumberFormat="true" applyFont="true" applyFill="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F5F5F5"/>
      <rgbColor rgb="00000000"/>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32"/>
  <sheetViews>
    <sheetView tabSelected="1" view="pageBreakPreview" zoomScaleNormal="100" zoomScaleSheetLayoutView="100" workbookViewId="0">
      <pane xSplit="3" ySplit="6" topLeftCell="D7" activePane="bottomRight" state="frozen"/>
      <selection/>
      <selection pane="topRight"/>
      <selection pane="bottomLeft"/>
      <selection pane="bottomRight" activeCell="B1" sqref="B1:P1"/>
    </sheetView>
  </sheetViews>
  <sheetFormatPr defaultColWidth="10" defaultRowHeight="13.5"/>
  <cols>
    <col min="1" max="1" width="9" hidden="true"/>
    <col min="2" max="2" width="9" style="238"/>
    <col min="3" max="3" width="15.125" style="239" customWidth="true"/>
    <col min="4" max="4" width="14.25" style="238" customWidth="true"/>
    <col min="5" max="5" width="8.75" style="238" customWidth="true"/>
    <col min="6" max="6" width="12.5" style="238" customWidth="true"/>
    <col min="7" max="7" width="13.625" style="238" customWidth="true"/>
    <col min="8" max="9" width="8.75" style="238" customWidth="true"/>
    <col min="10" max="10" width="15.8416666666667" style="239" customWidth="true"/>
    <col min="11" max="13" width="12.125" style="238" customWidth="true"/>
    <col min="14" max="14" width="10.875" style="238" customWidth="true"/>
    <col min="15" max="15" width="24.3666666666667" style="1" customWidth="true"/>
    <col min="16" max="16" width="18.5916666666667" style="238" customWidth="true"/>
  </cols>
  <sheetData>
    <row r="1" ht="14.25" spans="1:16">
      <c r="A1" s="3">
        <v>0</v>
      </c>
      <c r="B1" s="240" t="s">
        <v>0</v>
      </c>
      <c r="C1" s="240"/>
      <c r="D1" s="240"/>
      <c r="E1" s="240"/>
      <c r="F1" s="240"/>
      <c r="G1" s="240"/>
      <c r="H1" s="240"/>
      <c r="I1" s="240"/>
      <c r="J1" s="240"/>
      <c r="K1" s="240"/>
      <c r="L1" s="240"/>
      <c r="M1" s="240"/>
      <c r="N1" s="240"/>
      <c r="O1" s="240"/>
      <c r="P1" s="240"/>
    </row>
    <row r="2" ht="25.5" spans="1:14">
      <c r="A2" s="3"/>
      <c r="B2" s="241" t="s">
        <v>1</v>
      </c>
      <c r="C2" s="242"/>
      <c r="D2" s="241"/>
      <c r="E2" s="241"/>
      <c r="F2" s="241"/>
      <c r="G2" s="241"/>
      <c r="H2" s="241"/>
      <c r="I2" s="241"/>
      <c r="J2" s="242"/>
      <c r="K2" s="241"/>
      <c r="L2" s="241"/>
      <c r="M2" s="241"/>
      <c r="N2" s="241"/>
    </row>
    <row r="3" ht="19.5" spans="1:14">
      <c r="A3" s="3">
        <v>0</v>
      </c>
      <c r="B3" s="243"/>
      <c r="C3" s="25" t="s">
        <v>2</v>
      </c>
      <c r="D3" s="25"/>
      <c r="E3" s="25"/>
      <c r="F3" s="25"/>
      <c r="G3" s="25"/>
      <c r="H3" s="25"/>
      <c r="I3" s="25"/>
      <c r="J3" s="25"/>
      <c r="K3" s="25"/>
      <c r="L3" s="25"/>
      <c r="M3" s="25"/>
      <c r="N3" s="25"/>
    </row>
    <row r="4" spans="1:14">
      <c r="A4" s="3">
        <v>0</v>
      </c>
      <c r="B4" s="243"/>
      <c r="C4" s="244"/>
      <c r="D4" s="244"/>
      <c r="E4" s="244"/>
      <c r="F4" s="244"/>
      <c r="G4" s="244"/>
      <c r="H4" s="244"/>
      <c r="I4" s="244"/>
      <c r="J4" s="254"/>
      <c r="K4" s="244"/>
      <c r="L4" s="244"/>
      <c r="M4" s="244"/>
      <c r="N4" s="267" t="s">
        <v>3</v>
      </c>
    </row>
    <row r="5" s="73" customFormat="true" ht="24" customHeight="true" spans="1:16">
      <c r="A5" s="82">
        <v>0</v>
      </c>
      <c r="B5" s="192" t="s">
        <v>4</v>
      </c>
      <c r="C5" s="192"/>
      <c r="D5" s="192"/>
      <c r="E5" s="192"/>
      <c r="F5" s="192"/>
      <c r="G5" s="192"/>
      <c r="H5" s="192"/>
      <c r="I5" s="192"/>
      <c r="J5" s="192" t="s">
        <v>5</v>
      </c>
      <c r="K5" s="65" t="s">
        <v>6</v>
      </c>
      <c r="L5" s="65"/>
      <c r="M5" s="65" t="s">
        <v>7</v>
      </c>
      <c r="N5" s="65"/>
      <c r="O5" s="65" t="s">
        <v>8</v>
      </c>
      <c r="P5" s="126" t="s">
        <v>9</v>
      </c>
    </row>
    <row r="6" s="73" customFormat="true" ht="35" customHeight="true" spans="1:16">
      <c r="A6" s="82">
        <v>0</v>
      </c>
      <c r="B6" s="192" t="s">
        <v>10</v>
      </c>
      <c r="C6" s="192" t="s">
        <v>11</v>
      </c>
      <c r="D6" s="192" t="s">
        <v>12</v>
      </c>
      <c r="E6" s="192" t="s">
        <v>13</v>
      </c>
      <c r="F6" s="192" t="s">
        <v>14</v>
      </c>
      <c r="G6" s="192" t="s">
        <v>15</v>
      </c>
      <c r="H6" s="192" t="s">
        <v>16</v>
      </c>
      <c r="I6" s="192" t="s">
        <v>17</v>
      </c>
      <c r="J6" s="192"/>
      <c r="K6" s="65"/>
      <c r="L6" s="65" t="s">
        <v>18</v>
      </c>
      <c r="M6" s="65"/>
      <c r="N6" s="65" t="s">
        <v>18</v>
      </c>
      <c r="O6" s="65"/>
      <c r="P6" s="126"/>
    </row>
    <row r="7" s="73" customFormat="true" ht="30" customHeight="true" spans="1:16">
      <c r="A7" s="82"/>
      <c r="B7" s="192" t="s">
        <v>19</v>
      </c>
      <c r="C7" s="192"/>
      <c r="D7" s="192"/>
      <c r="E7" s="192"/>
      <c r="F7" s="247">
        <f>SUM(F8:F32)</f>
        <v>69173.6493</v>
      </c>
      <c r="G7" s="192"/>
      <c r="H7" s="192"/>
      <c r="I7" s="192"/>
      <c r="J7" s="192"/>
      <c r="K7" s="247">
        <f>SUM(K8:K32)</f>
        <v>79346.04251</v>
      </c>
      <c r="L7" s="247">
        <f>SUM(L8:L32)</f>
        <v>24777.0315</v>
      </c>
      <c r="M7" s="247">
        <f>SUM(M8:M32)</f>
        <v>30188.82121</v>
      </c>
      <c r="N7" s="247">
        <f>SUM(N8:N32)</f>
        <v>21885.237756</v>
      </c>
      <c r="O7" s="65"/>
      <c r="P7" s="126"/>
    </row>
    <row r="8" s="73" customFormat="true" ht="48" spans="1:16">
      <c r="A8" s="51" t="s">
        <v>20</v>
      </c>
      <c r="B8" s="51" t="s">
        <v>21</v>
      </c>
      <c r="C8" s="59" t="s">
        <v>20</v>
      </c>
      <c r="D8" s="59" t="s">
        <v>22</v>
      </c>
      <c r="E8" s="146" t="s">
        <v>23</v>
      </c>
      <c r="F8" s="147">
        <v>2440</v>
      </c>
      <c r="G8" s="51" t="s">
        <v>24</v>
      </c>
      <c r="H8" s="59" t="s">
        <v>25</v>
      </c>
      <c r="I8" s="59" t="s">
        <v>26</v>
      </c>
      <c r="J8" s="146" t="s">
        <v>27</v>
      </c>
      <c r="K8" s="190">
        <v>30000</v>
      </c>
      <c r="L8" s="190">
        <v>4920</v>
      </c>
      <c r="M8" s="190">
        <v>8727.55</v>
      </c>
      <c r="N8" s="268">
        <v>4920</v>
      </c>
      <c r="O8" s="269" t="s">
        <v>28</v>
      </c>
      <c r="P8" s="184"/>
    </row>
    <row r="9" s="73" customFormat="true" ht="59" customHeight="true" spans="1:16">
      <c r="A9" s="245" t="s">
        <v>20</v>
      </c>
      <c r="B9" s="51" t="s">
        <v>21</v>
      </c>
      <c r="C9" s="51" t="s">
        <v>20</v>
      </c>
      <c r="D9" s="245" t="s">
        <v>22</v>
      </c>
      <c r="E9" s="61" t="s">
        <v>23</v>
      </c>
      <c r="F9" s="134">
        <v>40</v>
      </c>
      <c r="G9" s="51" t="s">
        <v>24</v>
      </c>
      <c r="H9" s="245" t="s">
        <v>25</v>
      </c>
      <c r="I9" s="245" t="s">
        <v>26</v>
      </c>
      <c r="J9" s="255" t="s">
        <v>29</v>
      </c>
      <c r="K9" s="183">
        <v>800</v>
      </c>
      <c r="L9" s="183">
        <v>800</v>
      </c>
      <c r="M9" s="183">
        <v>800</v>
      </c>
      <c r="N9" s="183">
        <v>800</v>
      </c>
      <c r="O9" s="270" t="s">
        <v>28</v>
      </c>
      <c r="P9" s="126"/>
    </row>
    <row r="10" s="73" customFormat="true" ht="55" customHeight="true" spans="1:16">
      <c r="A10" s="245" t="s">
        <v>30</v>
      </c>
      <c r="B10" s="51" t="s">
        <v>21</v>
      </c>
      <c r="C10" s="51" t="s">
        <v>30</v>
      </c>
      <c r="D10" s="245" t="s">
        <v>31</v>
      </c>
      <c r="E10" s="61" t="s">
        <v>23</v>
      </c>
      <c r="F10" s="134">
        <v>760</v>
      </c>
      <c r="G10" s="51" t="s">
        <v>24</v>
      </c>
      <c r="H10" s="245" t="s">
        <v>32</v>
      </c>
      <c r="I10" s="245" t="s">
        <v>33</v>
      </c>
      <c r="J10" s="255" t="s">
        <v>29</v>
      </c>
      <c r="K10" s="186"/>
      <c r="L10" s="186"/>
      <c r="M10" s="186"/>
      <c r="N10" s="186"/>
      <c r="O10" s="269"/>
      <c r="P10" s="126"/>
    </row>
    <row r="11" s="74" customFormat="true" ht="107" customHeight="true" spans="1:16">
      <c r="A11" s="61" t="s">
        <v>34</v>
      </c>
      <c r="B11" s="61" t="s">
        <v>21</v>
      </c>
      <c r="C11" s="61" t="s">
        <v>34</v>
      </c>
      <c r="D11" s="61" t="s">
        <v>35</v>
      </c>
      <c r="E11" s="61" t="s">
        <v>23</v>
      </c>
      <c r="F11" s="142">
        <v>2000</v>
      </c>
      <c r="G11" s="61" t="s">
        <v>36</v>
      </c>
      <c r="H11" s="61" t="s">
        <v>37</v>
      </c>
      <c r="I11" s="61" t="s">
        <v>26</v>
      </c>
      <c r="J11" s="51" t="s">
        <v>38</v>
      </c>
      <c r="K11" s="256">
        <v>2650</v>
      </c>
      <c r="L11" s="256">
        <f>1000</f>
        <v>1000</v>
      </c>
      <c r="M11" s="271">
        <f>21075112.77/10000</f>
        <v>2107.511277</v>
      </c>
      <c r="N11" s="271">
        <f>1000</f>
        <v>1000</v>
      </c>
      <c r="O11" s="272" t="s">
        <v>28</v>
      </c>
      <c r="P11" s="171" t="s">
        <v>39</v>
      </c>
    </row>
    <row r="12" s="74" customFormat="true" ht="61" customHeight="true" spans="1:16">
      <c r="A12" s="59"/>
      <c r="B12" s="59"/>
      <c r="C12" s="59"/>
      <c r="D12" s="59"/>
      <c r="E12" s="59"/>
      <c r="F12" s="147"/>
      <c r="G12" s="59"/>
      <c r="H12" s="59"/>
      <c r="I12" s="59"/>
      <c r="J12" s="51" t="s">
        <v>40</v>
      </c>
      <c r="K12" s="256">
        <v>2100</v>
      </c>
      <c r="L12" s="256">
        <v>1000</v>
      </c>
      <c r="M12" s="256">
        <v>1417.45</v>
      </c>
      <c r="N12" s="256">
        <v>1000</v>
      </c>
      <c r="O12" s="272" t="s">
        <v>28</v>
      </c>
      <c r="P12" s="171" t="s">
        <v>41</v>
      </c>
    </row>
    <row r="13" s="73" customFormat="true" ht="48" spans="1:16">
      <c r="A13" s="51" t="s">
        <v>34</v>
      </c>
      <c r="B13" s="51" t="s">
        <v>21</v>
      </c>
      <c r="C13" s="51" t="s">
        <v>34</v>
      </c>
      <c r="D13" s="51" t="s">
        <v>35</v>
      </c>
      <c r="E13" s="51" t="s">
        <v>23</v>
      </c>
      <c r="F13" s="248">
        <v>1707</v>
      </c>
      <c r="G13" s="51" t="s">
        <v>36</v>
      </c>
      <c r="H13" s="51" t="s">
        <v>37</v>
      </c>
      <c r="I13" s="51" t="s">
        <v>26</v>
      </c>
      <c r="J13" s="61" t="s">
        <v>42</v>
      </c>
      <c r="K13" s="257">
        <f>11552</f>
        <v>11552</v>
      </c>
      <c r="L13" s="257">
        <v>3757</v>
      </c>
      <c r="M13" s="273">
        <f>64469410.49/10000</f>
        <v>6446.941049</v>
      </c>
      <c r="N13" s="273">
        <v>3757</v>
      </c>
      <c r="O13" s="270" t="s">
        <v>28</v>
      </c>
      <c r="P13" s="192"/>
    </row>
    <row r="14" s="73" customFormat="true" ht="48" spans="1:16">
      <c r="A14" s="51" t="s">
        <v>43</v>
      </c>
      <c r="B14" s="51" t="s">
        <v>21</v>
      </c>
      <c r="C14" s="51" t="s">
        <v>43</v>
      </c>
      <c r="D14" s="51" t="s">
        <v>44</v>
      </c>
      <c r="E14" s="51" t="s">
        <v>23</v>
      </c>
      <c r="F14" s="248">
        <v>2050</v>
      </c>
      <c r="G14" s="51" t="s">
        <v>45</v>
      </c>
      <c r="H14" s="51" t="s">
        <v>46</v>
      </c>
      <c r="I14" s="51" t="s">
        <v>33</v>
      </c>
      <c r="J14" s="59"/>
      <c r="K14" s="258"/>
      <c r="L14" s="258"/>
      <c r="M14" s="274"/>
      <c r="N14" s="274"/>
      <c r="O14" s="269"/>
      <c r="P14" s="192"/>
    </row>
    <row r="15" s="73" customFormat="true" ht="54" customHeight="true" spans="1:16">
      <c r="A15" s="51" t="s">
        <v>43</v>
      </c>
      <c r="B15" s="51" t="s">
        <v>21</v>
      </c>
      <c r="C15" s="51" t="s">
        <v>43</v>
      </c>
      <c r="D15" s="51" t="s">
        <v>44</v>
      </c>
      <c r="E15" s="51" t="s">
        <v>23</v>
      </c>
      <c r="F15" s="248">
        <v>1000</v>
      </c>
      <c r="G15" s="51" t="s">
        <v>45</v>
      </c>
      <c r="H15" s="51" t="s">
        <v>46</v>
      </c>
      <c r="I15" s="51" t="s">
        <v>33</v>
      </c>
      <c r="J15" s="51" t="s">
        <v>47</v>
      </c>
      <c r="K15" s="256">
        <v>2650</v>
      </c>
      <c r="L15" s="256">
        <f>1000</f>
        <v>1000</v>
      </c>
      <c r="M15" s="271">
        <f>21075112.77/10000</f>
        <v>2107.511277</v>
      </c>
      <c r="N15" s="271">
        <f>1000</f>
        <v>1000</v>
      </c>
      <c r="O15" s="272" t="s">
        <v>28</v>
      </c>
      <c r="P15" s="192" t="s">
        <v>48</v>
      </c>
    </row>
    <row r="16" s="73" customFormat="true" ht="48" spans="1:16">
      <c r="A16" s="51" t="s">
        <v>49</v>
      </c>
      <c r="B16" s="51" t="s">
        <v>21</v>
      </c>
      <c r="C16" s="51" t="s">
        <v>49</v>
      </c>
      <c r="D16" s="51" t="s">
        <v>50</v>
      </c>
      <c r="E16" s="51" t="s">
        <v>23</v>
      </c>
      <c r="F16" s="248">
        <v>300</v>
      </c>
      <c r="G16" s="51" t="s">
        <v>51</v>
      </c>
      <c r="H16" s="51" t="s">
        <v>52</v>
      </c>
      <c r="I16" s="51" t="s">
        <v>26</v>
      </c>
      <c r="J16" s="51" t="s">
        <v>53</v>
      </c>
      <c r="K16" s="52">
        <f>750</f>
        <v>750</v>
      </c>
      <c r="L16" s="52">
        <f>300</f>
        <v>300</v>
      </c>
      <c r="M16" s="259">
        <f>3158366/10000</f>
        <v>315.8366</v>
      </c>
      <c r="N16" s="177">
        <f>300</f>
        <v>300</v>
      </c>
      <c r="O16" s="272" t="s">
        <v>28</v>
      </c>
      <c r="P16" s="126"/>
    </row>
    <row r="17" s="73" customFormat="true" ht="48" spans="1:16">
      <c r="A17" s="51" t="s">
        <v>49</v>
      </c>
      <c r="B17" s="51" t="s">
        <v>21</v>
      </c>
      <c r="C17" s="51" t="s">
        <v>49</v>
      </c>
      <c r="D17" s="51" t="s">
        <v>50</v>
      </c>
      <c r="E17" s="61" t="s">
        <v>23</v>
      </c>
      <c r="F17" s="248">
        <v>1500</v>
      </c>
      <c r="G17" s="51" t="s">
        <v>51</v>
      </c>
      <c r="H17" s="51" t="s">
        <v>52</v>
      </c>
      <c r="I17" s="51" t="s">
        <v>26</v>
      </c>
      <c r="J17" s="51" t="s">
        <v>54</v>
      </c>
      <c r="K17" s="259">
        <v>2500</v>
      </c>
      <c r="L17" s="259">
        <v>1500</v>
      </c>
      <c r="M17" s="259">
        <v>2500</v>
      </c>
      <c r="N17" s="177">
        <v>1500</v>
      </c>
      <c r="O17" s="272" t="s">
        <v>28</v>
      </c>
      <c r="P17" s="126"/>
    </row>
    <row r="18" s="73" customFormat="true" ht="143" customHeight="true" spans="1:16">
      <c r="A18" s="51" t="s">
        <v>55</v>
      </c>
      <c r="B18" s="51" t="s">
        <v>21</v>
      </c>
      <c r="C18" s="51" t="s">
        <v>55</v>
      </c>
      <c r="D18" s="51" t="s">
        <v>56</v>
      </c>
      <c r="E18" s="51" t="s">
        <v>23</v>
      </c>
      <c r="F18" s="248">
        <v>690</v>
      </c>
      <c r="G18" s="51" t="s">
        <v>57</v>
      </c>
      <c r="H18" s="51" t="s">
        <v>58</v>
      </c>
      <c r="I18" s="51" t="s">
        <v>33</v>
      </c>
      <c r="J18" s="51" t="s">
        <v>59</v>
      </c>
      <c r="K18" s="248">
        <v>900</v>
      </c>
      <c r="L18" s="259">
        <v>690</v>
      </c>
      <c r="M18" s="259">
        <v>900</v>
      </c>
      <c r="N18" s="177">
        <v>690</v>
      </c>
      <c r="O18" s="51" t="s">
        <v>60</v>
      </c>
      <c r="P18" s="126"/>
    </row>
    <row r="19" s="73" customFormat="true" ht="181" customHeight="true" spans="1:16">
      <c r="A19" s="51" t="s">
        <v>55</v>
      </c>
      <c r="B19" s="51" t="s">
        <v>21</v>
      </c>
      <c r="C19" s="51" t="s">
        <v>55</v>
      </c>
      <c r="D19" s="51" t="s">
        <v>56</v>
      </c>
      <c r="E19" s="51" t="s">
        <v>23</v>
      </c>
      <c r="F19" s="248">
        <v>3000</v>
      </c>
      <c r="G19" s="51" t="s">
        <v>57</v>
      </c>
      <c r="H19" s="51" t="s">
        <v>58</v>
      </c>
      <c r="I19" s="51" t="s">
        <v>33</v>
      </c>
      <c r="J19" s="51" t="s">
        <v>61</v>
      </c>
      <c r="K19" s="259">
        <v>3200</v>
      </c>
      <c r="L19" s="259">
        <v>3000</v>
      </c>
      <c r="M19" s="259">
        <v>3200</v>
      </c>
      <c r="N19" s="177">
        <v>3000</v>
      </c>
      <c r="O19" s="275" t="s">
        <v>28</v>
      </c>
      <c r="P19" s="126"/>
    </row>
    <row r="20" s="73" customFormat="true" ht="107" customHeight="true" spans="1:16">
      <c r="A20" s="51" t="s">
        <v>55</v>
      </c>
      <c r="B20" s="51" t="s">
        <v>21</v>
      </c>
      <c r="C20" s="51" t="s">
        <v>55</v>
      </c>
      <c r="D20" s="51" t="s">
        <v>56</v>
      </c>
      <c r="E20" s="51" t="s">
        <v>23</v>
      </c>
      <c r="F20" s="248">
        <v>460</v>
      </c>
      <c r="G20" s="51" t="s">
        <v>57</v>
      </c>
      <c r="H20" s="51" t="s">
        <v>58</v>
      </c>
      <c r="I20" s="51" t="s">
        <v>33</v>
      </c>
      <c r="J20" s="51" t="s">
        <v>62</v>
      </c>
      <c r="K20" s="259">
        <v>636</v>
      </c>
      <c r="L20" s="259">
        <v>460</v>
      </c>
      <c r="M20" s="259">
        <v>636</v>
      </c>
      <c r="N20" s="177">
        <v>460</v>
      </c>
      <c r="O20" s="275" t="s">
        <v>28</v>
      </c>
      <c r="P20" s="126"/>
    </row>
    <row r="21" s="73" customFormat="true" ht="132" customHeight="true" spans="1:16">
      <c r="A21" s="51" t="s">
        <v>55</v>
      </c>
      <c r="B21" s="51" t="s">
        <v>21</v>
      </c>
      <c r="C21" s="51" t="s">
        <v>55</v>
      </c>
      <c r="D21" s="51" t="s">
        <v>56</v>
      </c>
      <c r="E21" s="51" t="s">
        <v>23</v>
      </c>
      <c r="F21" s="248">
        <v>350</v>
      </c>
      <c r="G21" s="51" t="s">
        <v>57</v>
      </c>
      <c r="H21" s="51" t="s">
        <v>58</v>
      </c>
      <c r="I21" s="51" t="s">
        <v>33</v>
      </c>
      <c r="J21" s="51" t="s">
        <v>63</v>
      </c>
      <c r="K21" s="259">
        <v>500</v>
      </c>
      <c r="L21" s="259">
        <v>350</v>
      </c>
      <c r="M21" s="259">
        <v>500</v>
      </c>
      <c r="N21" s="177">
        <v>350</v>
      </c>
      <c r="O21" s="276" t="s">
        <v>28</v>
      </c>
      <c r="P21" s="126"/>
    </row>
    <row r="22" s="74" customFormat="true" ht="114" customHeight="true" spans="1:16">
      <c r="A22" s="245" t="s">
        <v>55</v>
      </c>
      <c r="B22" s="51" t="s">
        <v>21</v>
      </c>
      <c r="C22" s="51" t="s">
        <v>55</v>
      </c>
      <c r="D22" s="245" t="s">
        <v>56</v>
      </c>
      <c r="E22" s="51" t="s">
        <v>23</v>
      </c>
      <c r="F22" s="134">
        <v>70</v>
      </c>
      <c r="G22" s="245" t="s">
        <v>57</v>
      </c>
      <c r="H22" s="245" t="s">
        <v>58</v>
      </c>
      <c r="I22" s="245" t="s">
        <v>33</v>
      </c>
      <c r="J22" s="51" t="s">
        <v>64</v>
      </c>
      <c r="K22" s="148">
        <v>70</v>
      </c>
      <c r="L22" s="148">
        <v>70</v>
      </c>
      <c r="M22" s="148">
        <v>70</v>
      </c>
      <c r="N22" s="148">
        <v>70</v>
      </c>
      <c r="O22" s="51" t="s">
        <v>28</v>
      </c>
      <c r="P22" s="178"/>
    </row>
    <row r="23" s="74" customFormat="true" ht="69" customHeight="true" spans="1:16">
      <c r="A23" s="245" t="s">
        <v>55</v>
      </c>
      <c r="B23" s="51" t="s">
        <v>21</v>
      </c>
      <c r="C23" s="51" t="s">
        <v>55</v>
      </c>
      <c r="D23" s="245"/>
      <c r="E23" s="51" t="s">
        <v>23</v>
      </c>
      <c r="F23" s="134">
        <v>400</v>
      </c>
      <c r="G23" s="245"/>
      <c r="H23" s="245"/>
      <c r="I23" s="245" t="s">
        <v>33</v>
      </c>
      <c r="J23" s="51" t="s">
        <v>65</v>
      </c>
      <c r="K23" s="148">
        <v>400</v>
      </c>
      <c r="L23" s="148">
        <v>400</v>
      </c>
      <c r="M23" s="148">
        <v>400</v>
      </c>
      <c r="N23" s="148">
        <v>400</v>
      </c>
      <c r="O23" s="51" t="s">
        <v>28</v>
      </c>
      <c r="P23" s="178"/>
    </row>
    <row r="24" s="74" customFormat="true" ht="120" customHeight="true" spans="2:16">
      <c r="B24" s="51" t="s">
        <v>21</v>
      </c>
      <c r="C24" s="51" t="s">
        <v>66</v>
      </c>
      <c r="D24" s="51">
        <v>2271358</v>
      </c>
      <c r="E24" s="51" t="s">
        <v>23</v>
      </c>
      <c r="F24" s="134">
        <v>60</v>
      </c>
      <c r="G24" s="158">
        <v>44741</v>
      </c>
      <c r="H24" s="51">
        <v>2.94</v>
      </c>
      <c r="I24" s="245" t="s">
        <v>33</v>
      </c>
      <c r="J24" s="51" t="s">
        <v>67</v>
      </c>
      <c r="K24" s="148">
        <v>60</v>
      </c>
      <c r="L24" s="148">
        <v>60</v>
      </c>
      <c r="M24" s="148">
        <v>60</v>
      </c>
      <c r="N24" s="148">
        <v>60</v>
      </c>
      <c r="O24" s="51" t="s">
        <v>68</v>
      </c>
      <c r="P24" s="178"/>
    </row>
    <row r="25" ht="47" customHeight="true" spans="2:16">
      <c r="B25" s="146" t="s">
        <v>21</v>
      </c>
      <c r="C25" s="146" t="s">
        <v>69</v>
      </c>
      <c r="D25" s="146">
        <v>198691</v>
      </c>
      <c r="E25" s="146" t="s">
        <v>23</v>
      </c>
      <c r="F25" s="249">
        <v>0.03</v>
      </c>
      <c r="G25" s="250">
        <v>45124</v>
      </c>
      <c r="H25" s="146">
        <v>2.73</v>
      </c>
      <c r="I25" s="260" t="s">
        <v>26</v>
      </c>
      <c r="J25" s="261" t="s">
        <v>70</v>
      </c>
      <c r="K25" s="262">
        <v>0.04101</v>
      </c>
      <c r="L25" s="262">
        <v>0.03</v>
      </c>
      <c r="M25" s="262">
        <v>0.019597</v>
      </c>
      <c r="N25" s="262">
        <v>0.01074</v>
      </c>
      <c r="O25" s="277" t="s">
        <v>71</v>
      </c>
      <c r="P25" s="260"/>
    </row>
    <row r="26" ht="47" customHeight="true" spans="2:16">
      <c r="B26" s="61" t="s">
        <v>21</v>
      </c>
      <c r="C26" s="61" t="s">
        <v>72</v>
      </c>
      <c r="D26" s="61">
        <v>2305063</v>
      </c>
      <c r="E26" s="61" t="s">
        <v>23</v>
      </c>
      <c r="F26" s="251">
        <v>0.6193</v>
      </c>
      <c r="G26" s="252">
        <v>44943</v>
      </c>
      <c r="H26" s="61">
        <v>2.96</v>
      </c>
      <c r="I26" s="263" t="s">
        <v>26</v>
      </c>
      <c r="J26" s="264" t="s">
        <v>73</v>
      </c>
      <c r="K26" s="265">
        <v>0.0015</v>
      </c>
      <c r="L26" s="265">
        <v>0.0015</v>
      </c>
      <c r="M26" s="265">
        <v>0.00141</v>
      </c>
      <c r="N26" s="265">
        <v>0.00141</v>
      </c>
      <c r="O26" s="272" t="s">
        <v>28</v>
      </c>
      <c r="P26" s="263"/>
    </row>
    <row r="27" ht="47" customHeight="true" spans="2:16">
      <c r="B27" s="51" t="s">
        <v>21</v>
      </c>
      <c r="C27" s="65" t="s">
        <v>74</v>
      </c>
      <c r="D27" s="61">
        <v>198692</v>
      </c>
      <c r="E27" s="51" t="s">
        <v>23</v>
      </c>
      <c r="F27" s="136">
        <v>7314</v>
      </c>
      <c r="G27" s="252">
        <v>45114</v>
      </c>
      <c r="H27" s="253">
        <v>3.12</v>
      </c>
      <c r="I27" s="266" t="s">
        <v>75</v>
      </c>
      <c r="J27" s="264" t="s">
        <v>76</v>
      </c>
      <c r="K27" s="66">
        <v>2000</v>
      </c>
      <c r="L27" s="66">
        <v>970</v>
      </c>
      <c r="M27" s="278"/>
      <c r="N27" s="279"/>
      <c r="O27" s="280" t="s">
        <v>77</v>
      </c>
      <c r="P27" s="61"/>
    </row>
    <row r="28" ht="47" customHeight="true" spans="2:16">
      <c r="B28" s="51" t="s">
        <v>21</v>
      </c>
      <c r="C28" s="65" t="s">
        <v>69</v>
      </c>
      <c r="D28" s="61">
        <v>198691</v>
      </c>
      <c r="E28" s="51" t="s">
        <v>23</v>
      </c>
      <c r="F28" s="136">
        <v>11783</v>
      </c>
      <c r="G28" s="252">
        <v>45114</v>
      </c>
      <c r="H28" s="253">
        <v>2.73</v>
      </c>
      <c r="I28" s="266" t="s">
        <v>26</v>
      </c>
      <c r="J28" s="264" t="s">
        <v>76</v>
      </c>
      <c r="K28" s="66">
        <v>2000</v>
      </c>
      <c r="L28" s="66">
        <v>700</v>
      </c>
      <c r="M28" s="281"/>
      <c r="N28" s="282"/>
      <c r="O28" s="283"/>
      <c r="P28" s="59"/>
    </row>
    <row r="29" ht="47" customHeight="true" spans="2:16">
      <c r="B29" s="51" t="s">
        <v>21</v>
      </c>
      <c r="C29" s="65" t="s">
        <v>69</v>
      </c>
      <c r="D29" s="61">
        <v>198691</v>
      </c>
      <c r="E29" s="51" t="s">
        <v>23</v>
      </c>
      <c r="F29" s="136">
        <v>11783</v>
      </c>
      <c r="G29" s="252">
        <v>45114</v>
      </c>
      <c r="H29" s="253">
        <v>2.73</v>
      </c>
      <c r="I29" s="266" t="s">
        <v>26</v>
      </c>
      <c r="J29" s="264" t="s">
        <v>78</v>
      </c>
      <c r="K29" s="66">
        <v>5860</v>
      </c>
      <c r="L29" s="66">
        <v>2500</v>
      </c>
      <c r="M29" s="284"/>
      <c r="N29" s="66">
        <v>2028.225606</v>
      </c>
      <c r="O29" s="276" t="s">
        <v>79</v>
      </c>
      <c r="P29" s="51"/>
    </row>
    <row r="30" ht="47" customHeight="true" spans="2:16">
      <c r="B30" s="51" t="s">
        <v>21</v>
      </c>
      <c r="C30" s="65" t="s">
        <v>72</v>
      </c>
      <c r="D30" s="61">
        <v>2305063</v>
      </c>
      <c r="E30" s="51" t="s">
        <v>23</v>
      </c>
      <c r="F30" s="136">
        <v>6193</v>
      </c>
      <c r="G30" s="252">
        <v>44944</v>
      </c>
      <c r="H30" s="253">
        <v>2.96</v>
      </c>
      <c r="I30" s="266" t="s">
        <v>26</v>
      </c>
      <c r="J30" s="264" t="s">
        <v>80</v>
      </c>
      <c r="K30" s="66">
        <v>3614</v>
      </c>
      <c r="L30" s="66">
        <v>300</v>
      </c>
      <c r="M30" s="278"/>
      <c r="N30" s="278">
        <v>50</v>
      </c>
      <c r="O30" s="280" t="s">
        <v>81</v>
      </c>
      <c r="P30" s="51"/>
    </row>
    <row r="31" ht="47" customHeight="true" spans="2:16">
      <c r="B31" s="51" t="s">
        <v>21</v>
      </c>
      <c r="C31" s="65" t="s">
        <v>69</v>
      </c>
      <c r="D31" s="61">
        <v>198691</v>
      </c>
      <c r="E31" s="51" t="s">
        <v>23</v>
      </c>
      <c r="F31" s="136">
        <v>11783</v>
      </c>
      <c r="G31" s="252">
        <v>45114</v>
      </c>
      <c r="H31" s="253">
        <v>2.73</v>
      </c>
      <c r="I31" s="266" t="s">
        <v>26</v>
      </c>
      <c r="J31" s="264" t="s">
        <v>80</v>
      </c>
      <c r="K31" s="66">
        <v>3614</v>
      </c>
      <c r="L31" s="66">
        <v>500</v>
      </c>
      <c r="M31" s="281"/>
      <c r="N31" s="281"/>
      <c r="O31" s="283"/>
      <c r="P31" s="51"/>
    </row>
    <row r="32" s="2" customFormat="true" ht="47" customHeight="true" spans="2:16">
      <c r="B32" s="12" t="s">
        <v>21</v>
      </c>
      <c r="C32" s="246" t="s">
        <v>69</v>
      </c>
      <c r="D32" s="12">
        <v>198691</v>
      </c>
      <c r="E32" s="12" t="s">
        <v>23</v>
      </c>
      <c r="F32" s="66">
        <v>3490</v>
      </c>
      <c r="G32" s="158">
        <v>45114</v>
      </c>
      <c r="H32" s="253">
        <v>2.73</v>
      </c>
      <c r="I32" s="266" t="s">
        <v>26</v>
      </c>
      <c r="J32" s="246" t="s">
        <v>82</v>
      </c>
      <c r="K32" s="66">
        <v>3490</v>
      </c>
      <c r="L32" s="66">
        <v>500</v>
      </c>
      <c r="M32" s="285"/>
      <c r="N32" s="66">
        <v>500</v>
      </c>
      <c r="O32" s="12" t="s">
        <v>71</v>
      </c>
      <c r="P32" s="12"/>
    </row>
  </sheetData>
  <autoFilter ref="A6:P32">
    <extLst/>
  </autoFilter>
  <mergeCells count="42">
    <mergeCell ref="B1:P1"/>
    <mergeCell ref="B2:C2"/>
    <mergeCell ref="C3:N3"/>
    <mergeCell ref="B5:I5"/>
    <mergeCell ref="K5:L5"/>
    <mergeCell ref="M5:N5"/>
    <mergeCell ref="A11:A12"/>
    <mergeCell ref="B11:B12"/>
    <mergeCell ref="C11:C12"/>
    <mergeCell ref="D11:D12"/>
    <mergeCell ref="D22:D23"/>
    <mergeCell ref="E11:E12"/>
    <mergeCell ref="F11:F12"/>
    <mergeCell ref="G11:G12"/>
    <mergeCell ref="G22:G23"/>
    <mergeCell ref="H11:H12"/>
    <mergeCell ref="H22:H23"/>
    <mergeCell ref="I11:I12"/>
    <mergeCell ref="J5:J6"/>
    <mergeCell ref="J13:J14"/>
    <mergeCell ref="K9:K10"/>
    <mergeCell ref="K13:K14"/>
    <mergeCell ref="L9:L10"/>
    <mergeCell ref="L13:L14"/>
    <mergeCell ref="M9:M10"/>
    <mergeCell ref="M13:M14"/>
    <mergeCell ref="M27:M28"/>
    <mergeCell ref="M30:M31"/>
    <mergeCell ref="N9:N10"/>
    <mergeCell ref="N13:N14"/>
    <mergeCell ref="N27:N28"/>
    <mergeCell ref="N30:N31"/>
    <mergeCell ref="O5:O6"/>
    <mergeCell ref="O9:O10"/>
    <mergeCell ref="O13:O14"/>
    <mergeCell ref="O27:O28"/>
    <mergeCell ref="O30:O31"/>
    <mergeCell ref="P5:P6"/>
    <mergeCell ref="P9:P10"/>
    <mergeCell ref="P13:P14"/>
    <mergeCell ref="P27:P28"/>
    <mergeCell ref="P30:P31"/>
  </mergeCells>
  <printOptions horizontalCentered="true"/>
  <pageMargins left="0.393055555555556" right="0.393055555555556" top="0.393055555555556" bottom="0.393055555555556" header="0" footer="0"/>
  <pageSetup paperSize="9" scale="72" fitToHeight="0" orientation="landscape"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S95"/>
  <sheetViews>
    <sheetView zoomScale="85" zoomScaleNormal="85" workbookViewId="0">
      <pane xSplit="2" ySplit="6" topLeftCell="G30" activePane="bottomRight" state="frozen"/>
      <selection/>
      <selection pane="topRight"/>
      <selection pane="bottomLeft"/>
      <selection pane="bottomRight" activeCell="A96" sqref="$A96:$XFD219"/>
    </sheetView>
  </sheetViews>
  <sheetFormatPr defaultColWidth="58.375" defaultRowHeight="12"/>
  <cols>
    <col min="1" max="1" width="58.375" style="73" hidden="true" customWidth="true"/>
    <col min="2" max="2" width="37.375" style="75" customWidth="true"/>
    <col min="3" max="3" width="15.5" style="73" customWidth="true"/>
    <col min="4" max="4" width="17.75" style="76" customWidth="true"/>
    <col min="5" max="5" width="14.625" style="73" customWidth="true"/>
    <col min="6" max="6" width="16.125" style="77" customWidth="true"/>
    <col min="7" max="7" width="10.625" style="73" customWidth="true"/>
    <col min="8" max="8" width="10.875" style="73" customWidth="true"/>
    <col min="9" max="9" width="17.5" style="73" customWidth="true"/>
    <col min="10" max="10" width="27.375" style="74" customWidth="true"/>
    <col min="11" max="11" width="20.25" style="73" customWidth="true"/>
    <col min="12" max="12" width="15.75" style="73" customWidth="true"/>
    <col min="13" max="13" width="16.625" style="73" customWidth="true"/>
    <col min="14" max="14" width="14" style="73" customWidth="true"/>
    <col min="15" max="15" width="15.25" style="74" customWidth="true"/>
    <col min="16" max="16" width="25.875" style="74" customWidth="true"/>
    <col min="17" max="17" width="15.625" style="73" customWidth="true"/>
    <col min="18" max="18" width="16" style="73" customWidth="true"/>
    <col min="19" max="16384" width="58.375" style="73" customWidth="true"/>
  </cols>
  <sheetData>
    <row r="1" s="72" customFormat="true" ht="28" customHeight="true" spans="1:18">
      <c r="A1" s="78">
        <v>0</v>
      </c>
      <c r="B1" s="79" t="s">
        <v>0</v>
      </c>
      <c r="C1" s="79"/>
      <c r="D1" s="79"/>
      <c r="E1" s="79"/>
      <c r="F1" s="85"/>
      <c r="G1" s="79"/>
      <c r="H1" s="79"/>
      <c r="I1" s="79"/>
      <c r="J1" s="91"/>
      <c r="K1" s="79"/>
      <c r="L1" s="79"/>
      <c r="M1" s="79"/>
      <c r="N1" s="79"/>
      <c r="O1" s="91"/>
      <c r="P1" s="91"/>
      <c r="Q1" s="79"/>
      <c r="R1" s="79"/>
    </row>
    <row r="2" s="72" customFormat="true" ht="30" customHeight="true" spans="1:18">
      <c r="A2" s="78"/>
      <c r="B2" s="80" t="s">
        <v>83</v>
      </c>
      <c r="C2" s="79"/>
      <c r="D2" s="79"/>
      <c r="E2" s="79"/>
      <c r="F2" s="85"/>
      <c r="G2" s="79"/>
      <c r="H2" s="79"/>
      <c r="I2" s="79"/>
      <c r="J2" s="91"/>
      <c r="K2" s="92"/>
      <c r="L2" s="79"/>
      <c r="M2" s="79"/>
      <c r="N2" s="79"/>
      <c r="O2" s="91"/>
      <c r="P2" s="91"/>
      <c r="Q2" s="116"/>
      <c r="R2" s="116"/>
    </row>
    <row r="3" s="72" customFormat="true" ht="24" customHeight="true" spans="1:18">
      <c r="A3" s="78">
        <v>0</v>
      </c>
      <c r="B3" s="79" t="s">
        <v>84</v>
      </c>
      <c r="C3" s="79"/>
      <c r="D3" s="79"/>
      <c r="E3" s="79"/>
      <c r="F3" s="85"/>
      <c r="G3" s="79"/>
      <c r="H3" s="79"/>
      <c r="I3" s="79"/>
      <c r="J3" s="91"/>
      <c r="K3" s="79"/>
      <c r="L3" s="79"/>
      <c r="M3" s="79"/>
      <c r="N3" s="79"/>
      <c r="O3" s="91"/>
      <c r="P3" s="91"/>
      <c r="Q3" s="79"/>
      <c r="R3" s="79"/>
    </row>
    <row r="4" s="72" customFormat="true" ht="22" customHeight="true" spans="1:18">
      <c r="A4" s="78">
        <v>0</v>
      </c>
      <c r="B4" s="78"/>
      <c r="C4" s="78"/>
      <c r="D4" s="81"/>
      <c r="E4" s="78"/>
      <c r="F4" s="86"/>
      <c r="G4" s="78"/>
      <c r="H4" s="78"/>
      <c r="I4" s="93"/>
      <c r="J4" s="94"/>
      <c r="K4" s="93"/>
      <c r="L4" s="93"/>
      <c r="M4" s="78"/>
      <c r="N4" s="78"/>
      <c r="O4" s="112"/>
      <c r="P4" s="113"/>
      <c r="Q4" s="93"/>
      <c r="R4" s="78" t="s">
        <v>85</v>
      </c>
    </row>
    <row r="5" ht="32" customHeight="true" spans="1:18">
      <c r="A5" s="82">
        <v>0</v>
      </c>
      <c r="B5" s="83" t="s">
        <v>4</v>
      </c>
      <c r="C5" s="83"/>
      <c r="D5" s="83"/>
      <c r="E5" s="83"/>
      <c r="F5" s="87"/>
      <c r="G5" s="83"/>
      <c r="H5" s="83"/>
      <c r="I5" s="83" t="s">
        <v>86</v>
      </c>
      <c r="J5" s="95" t="s">
        <v>87</v>
      </c>
      <c r="K5" s="83" t="s">
        <v>5</v>
      </c>
      <c r="L5" s="83" t="s">
        <v>6</v>
      </c>
      <c r="M5" s="83"/>
      <c r="N5" s="83" t="s">
        <v>7</v>
      </c>
      <c r="O5" s="95"/>
      <c r="P5" s="95" t="s">
        <v>8</v>
      </c>
      <c r="Q5" s="83" t="s">
        <v>88</v>
      </c>
      <c r="R5" s="83" t="s">
        <v>9</v>
      </c>
    </row>
    <row r="6" ht="33" customHeight="true" spans="1:18">
      <c r="A6" s="82">
        <v>0</v>
      </c>
      <c r="B6" s="83" t="s">
        <v>11</v>
      </c>
      <c r="C6" s="83" t="s">
        <v>12</v>
      </c>
      <c r="D6" s="83" t="s">
        <v>13</v>
      </c>
      <c r="E6" s="83" t="s">
        <v>14</v>
      </c>
      <c r="F6" s="87" t="s">
        <v>15</v>
      </c>
      <c r="G6" s="83" t="s">
        <v>16</v>
      </c>
      <c r="H6" s="83" t="s">
        <v>17</v>
      </c>
      <c r="I6" s="83"/>
      <c r="J6" s="95"/>
      <c r="K6" s="83"/>
      <c r="L6" s="83"/>
      <c r="M6" s="83" t="s">
        <v>18</v>
      </c>
      <c r="N6" s="83"/>
      <c r="O6" s="95" t="s">
        <v>18</v>
      </c>
      <c r="P6" s="95"/>
      <c r="Q6" s="83"/>
      <c r="R6" s="83"/>
    </row>
    <row r="7" s="73" customFormat="true" ht="39" customHeight="true" spans="1:18">
      <c r="A7" s="84"/>
      <c r="B7" s="83" t="s">
        <v>19</v>
      </c>
      <c r="C7" s="83"/>
      <c r="D7" s="83"/>
      <c r="E7" s="83"/>
      <c r="F7" s="87"/>
      <c r="G7" s="83"/>
      <c r="H7" s="83"/>
      <c r="I7" s="83"/>
      <c r="J7" s="95"/>
      <c r="K7" s="83"/>
      <c r="L7" s="96">
        <f>SUM(L8:L95)</f>
        <v>3579434.6398</v>
      </c>
      <c r="M7" s="96">
        <f>SUM(M8:M95)</f>
        <v>1665951.55</v>
      </c>
      <c r="N7" s="96">
        <f>SUM(N8:N95)</f>
        <v>528703.021552994</v>
      </c>
      <c r="O7" s="96">
        <f>SUM(O8:O95)</f>
        <v>504126.3</v>
      </c>
      <c r="P7" s="95"/>
      <c r="Q7" s="96">
        <f>SUM(Q8:Q95)</f>
        <v>66.85</v>
      </c>
      <c r="R7" s="83"/>
    </row>
    <row r="8" s="73" customFormat="true" ht="40" customHeight="true" spans="2:18">
      <c r="B8" s="45" t="s">
        <v>89</v>
      </c>
      <c r="C8" s="45" t="s">
        <v>90</v>
      </c>
      <c r="D8" s="45" t="s">
        <v>91</v>
      </c>
      <c r="E8" s="88">
        <v>10400</v>
      </c>
      <c r="F8" s="89" t="s">
        <v>92</v>
      </c>
      <c r="G8" s="45" t="s">
        <v>93</v>
      </c>
      <c r="H8" s="45" t="s">
        <v>26</v>
      </c>
      <c r="I8" s="49" t="s">
        <v>94</v>
      </c>
      <c r="J8" s="97" t="s">
        <v>95</v>
      </c>
      <c r="K8" s="49" t="s">
        <v>96</v>
      </c>
      <c r="L8" s="98">
        <v>128269.99</v>
      </c>
      <c r="M8" s="98">
        <v>70000</v>
      </c>
      <c r="N8" s="98">
        <v>56600</v>
      </c>
      <c r="O8" s="107">
        <v>10400</v>
      </c>
      <c r="P8" s="97" t="s">
        <v>97</v>
      </c>
      <c r="Q8" s="98">
        <v>2.04</v>
      </c>
      <c r="R8" s="117"/>
    </row>
    <row r="9" ht="33" customHeight="true" spans="1:18">
      <c r="A9" s="82" t="s">
        <v>98</v>
      </c>
      <c r="B9" s="45" t="s">
        <v>99</v>
      </c>
      <c r="C9" s="45" t="s">
        <v>100</v>
      </c>
      <c r="D9" s="45" t="s">
        <v>91</v>
      </c>
      <c r="E9" s="88">
        <v>10700</v>
      </c>
      <c r="F9" s="89" t="s">
        <v>101</v>
      </c>
      <c r="G9" s="45" t="s">
        <v>102</v>
      </c>
      <c r="H9" s="45" t="s">
        <v>26</v>
      </c>
      <c r="I9" s="99"/>
      <c r="J9" s="100"/>
      <c r="K9" s="99"/>
      <c r="L9" s="101"/>
      <c r="M9" s="101"/>
      <c r="N9" s="101"/>
      <c r="O9" s="107">
        <v>10700</v>
      </c>
      <c r="P9" s="100"/>
      <c r="Q9" s="101"/>
      <c r="R9" s="118"/>
    </row>
    <row r="10" ht="41" customHeight="true" spans="1:18">
      <c r="A10" s="82" t="s">
        <v>98</v>
      </c>
      <c r="B10" s="45" t="s">
        <v>103</v>
      </c>
      <c r="C10" s="45" t="s">
        <v>104</v>
      </c>
      <c r="D10" s="45" t="s">
        <v>91</v>
      </c>
      <c r="E10" s="88">
        <v>20000</v>
      </c>
      <c r="F10" s="89" t="s">
        <v>105</v>
      </c>
      <c r="G10" s="45" t="s">
        <v>106</v>
      </c>
      <c r="H10" s="45" t="s">
        <v>26</v>
      </c>
      <c r="I10" s="99"/>
      <c r="J10" s="100"/>
      <c r="K10" s="99"/>
      <c r="L10" s="101"/>
      <c r="M10" s="101"/>
      <c r="N10" s="101"/>
      <c r="O10" s="107">
        <v>20000</v>
      </c>
      <c r="P10" s="100"/>
      <c r="Q10" s="101"/>
      <c r="R10" s="118"/>
    </row>
    <row r="11" ht="39" customHeight="true" spans="1:18">
      <c r="A11" s="82" t="s">
        <v>98</v>
      </c>
      <c r="B11" s="45" t="s">
        <v>107</v>
      </c>
      <c r="C11" s="45" t="s">
        <v>108</v>
      </c>
      <c r="D11" s="45" t="s">
        <v>91</v>
      </c>
      <c r="E11" s="88">
        <v>9000</v>
      </c>
      <c r="F11" s="89" t="s">
        <v>109</v>
      </c>
      <c r="G11" s="45" t="s">
        <v>110</v>
      </c>
      <c r="H11" s="45" t="s">
        <v>26</v>
      </c>
      <c r="I11" s="99"/>
      <c r="J11" s="100"/>
      <c r="K11" s="99"/>
      <c r="L11" s="101"/>
      <c r="M11" s="101"/>
      <c r="N11" s="101"/>
      <c r="O11" s="107">
        <v>9000</v>
      </c>
      <c r="P11" s="100"/>
      <c r="Q11" s="101"/>
      <c r="R11" s="118"/>
    </row>
    <row r="12" ht="39" customHeight="true" spans="2:18">
      <c r="B12" s="45" t="s">
        <v>111</v>
      </c>
      <c r="C12" s="45" t="s">
        <v>112</v>
      </c>
      <c r="D12" s="45" t="s">
        <v>91</v>
      </c>
      <c r="E12" s="90">
        <v>4500</v>
      </c>
      <c r="F12" s="89" t="s">
        <v>113</v>
      </c>
      <c r="G12" s="45" t="s">
        <v>114</v>
      </c>
      <c r="H12" s="45" t="s">
        <v>26</v>
      </c>
      <c r="I12" s="99"/>
      <c r="J12" s="100"/>
      <c r="K12" s="99"/>
      <c r="L12" s="101"/>
      <c r="M12" s="101"/>
      <c r="N12" s="101"/>
      <c r="O12" s="107">
        <v>4500</v>
      </c>
      <c r="P12" s="100"/>
      <c r="Q12" s="101"/>
      <c r="R12" s="118"/>
    </row>
    <row r="13" ht="47" customHeight="true" spans="2:18">
      <c r="B13" s="45" t="s">
        <v>115</v>
      </c>
      <c r="C13" s="45" t="s">
        <v>116</v>
      </c>
      <c r="D13" s="45" t="s">
        <v>91</v>
      </c>
      <c r="E13" s="90">
        <v>2000</v>
      </c>
      <c r="F13" s="89" t="s">
        <v>117</v>
      </c>
      <c r="G13" s="45" t="s">
        <v>118</v>
      </c>
      <c r="H13" s="45" t="s">
        <v>26</v>
      </c>
      <c r="I13" s="102"/>
      <c r="J13" s="103"/>
      <c r="K13" s="102"/>
      <c r="L13" s="104"/>
      <c r="M13" s="104"/>
      <c r="N13" s="104"/>
      <c r="O13" s="111">
        <v>2000</v>
      </c>
      <c r="P13" s="103"/>
      <c r="Q13" s="104"/>
      <c r="R13" s="119"/>
    </row>
    <row r="14" ht="43" customHeight="true" spans="2:18">
      <c r="B14" s="45" t="s">
        <v>119</v>
      </c>
      <c r="C14" s="45" t="s">
        <v>120</v>
      </c>
      <c r="D14" s="45" t="s">
        <v>121</v>
      </c>
      <c r="E14" s="88">
        <v>2500</v>
      </c>
      <c r="F14" s="89" t="s">
        <v>122</v>
      </c>
      <c r="G14" s="45" t="s">
        <v>123</v>
      </c>
      <c r="H14" s="45" t="s">
        <v>33</v>
      </c>
      <c r="I14" s="45" t="s">
        <v>124</v>
      </c>
      <c r="J14" s="105" t="s">
        <v>125</v>
      </c>
      <c r="K14" s="45" t="s">
        <v>126</v>
      </c>
      <c r="L14" s="106">
        <v>52175</v>
      </c>
      <c r="M14" s="106">
        <v>41000</v>
      </c>
      <c r="N14" s="106">
        <v>33500</v>
      </c>
      <c r="O14" s="107">
        <v>2500</v>
      </c>
      <c r="P14" s="105" t="s">
        <v>127</v>
      </c>
      <c r="Q14" s="107">
        <v>0</v>
      </c>
      <c r="R14" s="120"/>
    </row>
    <row r="15" ht="46" customHeight="true" spans="2:18">
      <c r="B15" s="45" t="s">
        <v>128</v>
      </c>
      <c r="C15" s="45" t="s">
        <v>129</v>
      </c>
      <c r="D15" s="45" t="s">
        <v>130</v>
      </c>
      <c r="E15" s="88">
        <v>11000</v>
      </c>
      <c r="F15" s="89" t="s">
        <v>131</v>
      </c>
      <c r="G15" s="45" t="s">
        <v>118</v>
      </c>
      <c r="H15" s="45" t="s">
        <v>33</v>
      </c>
      <c r="I15" s="45"/>
      <c r="J15" s="105"/>
      <c r="K15" s="45"/>
      <c r="L15" s="106"/>
      <c r="M15" s="106"/>
      <c r="N15" s="106"/>
      <c r="O15" s="107">
        <v>11000</v>
      </c>
      <c r="P15" s="105"/>
      <c r="Q15" s="107"/>
      <c r="R15" s="120"/>
    </row>
    <row r="16" ht="37" customHeight="true" spans="2:18">
      <c r="B16" s="45" t="s">
        <v>132</v>
      </c>
      <c r="C16" s="45" t="s">
        <v>133</v>
      </c>
      <c r="D16" s="45" t="s">
        <v>121</v>
      </c>
      <c r="E16" s="88">
        <v>20000</v>
      </c>
      <c r="F16" s="89" t="s">
        <v>134</v>
      </c>
      <c r="G16" s="45" t="s">
        <v>46</v>
      </c>
      <c r="H16" s="45" t="s">
        <v>33</v>
      </c>
      <c r="I16" s="45"/>
      <c r="J16" s="105"/>
      <c r="K16" s="45"/>
      <c r="L16" s="106"/>
      <c r="M16" s="106"/>
      <c r="N16" s="106"/>
      <c r="O16" s="107">
        <v>20000</v>
      </c>
      <c r="P16" s="105"/>
      <c r="Q16" s="107"/>
      <c r="R16" s="120"/>
    </row>
    <row r="17" ht="41" customHeight="true" spans="2:18">
      <c r="B17" s="45" t="s">
        <v>135</v>
      </c>
      <c r="C17" s="45" t="s">
        <v>136</v>
      </c>
      <c r="D17" s="45" t="s">
        <v>91</v>
      </c>
      <c r="E17" s="88">
        <v>5000</v>
      </c>
      <c r="F17" s="89" t="s">
        <v>137</v>
      </c>
      <c r="G17" s="45" t="s">
        <v>138</v>
      </c>
      <c r="H17" s="45" t="s">
        <v>139</v>
      </c>
      <c r="I17" s="45" t="s">
        <v>94</v>
      </c>
      <c r="J17" s="105" t="s">
        <v>140</v>
      </c>
      <c r="K17" s="45" t="s">
        <v>141</v>
      </c>
      <c r="L17" s="106">
        <v>95402.94</v>
      </c>
      <c r="M17" s="106">
        <v>75000</v>
      </c>
      <c r="N17" s="106">
        <v>5000</v>
      </c>
      <c r="O17" s="107">
        <v>5000</v>
      </c>
      <c r="P17" s="105" t="s">
        <v>142</v>
      </c>
      <c r="Q17" s="107">
        <v>0</v>
      </c>
      <c r="R17" s="120"/>
    </row>
    <row r="18" ht="39" customHeight="true" spans="2:18">
      <c r="B18" s="45" t="s">
        <v>143</v>
      </c>
      <c r="C18" s="45" t="s">
        <v>144</v>
      </c>
      <c r="D18" s="45" t="s">
        <v>91</v>
      </c>
      <c r="E18" s="88">
        <v>5000</v>
      </c>
      <c r="F18" s="89" t="s">
        <v>145</v>
      </c>
      <c r="G18" s="45" t="s">
        <v>146</v>
      </c>
      <c r="H18" s="45" t="s">
        <v>26</v>
      </c>
      <c r="I18" s="45" t="s">
        <v>94</v>
      </c>
      <c r="J18" s="105" t="s">
        <v>147</v>
      </c>
      <c r="K18" s="45" t="s">
        <v>148</v>
      </c>
      <c r="L18" s="107">
        <v>17138.5</v>
      </c>
      <c r="M18" s="107">
        <v>6500</v>
      </c>
      <c r="N18" s="107">
        <v>7451.169485</v>
      </c>
      <c r="O18" s="107">
        <v>5000</v>
      </c>
      <c r="P18" s="105" t="s">
        <v>149</v>
      </c>
      <c r="Q18" s="107">
        <v>64.81</v>
      </c>
      <c r="R18" s="120"/>
    </row>
    <row r="19" ht="45" customHeight="true" spans="2:18">
      <c r="B19" s="45" t="s">
        <v>107</v>
      </c>
      <c r="C19" s="45" t="s">
        <v>108</v>
      </c>
      <c r="D19" s="45" t="s">
        <v>91</v>
      </c>
      <c r="E19" s="88">
        <v>1500</v>
      </c>
      <c r="F19" s="89" t="s">
        <v>109</v>
      </c>
      <c r="G19" s="45" t="s">
        <v>110</v>
      </c>
      <c r="H19" s="45" t="s">
        <v>26</v>
      </c>
      <c r="I19" s="45"/>
      <c r="J19" s="105"/>
      <c r="K19" s="45"/>
      <c r="L19" s="107"/>
      <c r="M19" s="107"/>
      <c r="N19" s="107"/>
      <c r="O19" s="107">
        <v>1500</v>
      </c>
      <c r="P19" s="105"/>
      <c r="Q19" s="107"/>
      <c r="R19" s="120"/>
    </row>
    <row r="20" ht="39" customHeight="true" spans="2:18">
      <c r="B20" s="45" t="s">
        <v>135</v>
      </c>
      <c r="C20" s="45" t="s">
        <v>136</v>
      </c>
      <c r="D20" s="45" t="s">
        <v>91</v>
      </c>
      <c r="E20" s="88">
        <v>3000</v>
      </c>
      <c r="F20" s="89" t="s">
        <v>137</v>
      </c>
      <c r="G20" s="45" t="s">
        <v>138</v>
      </c>
      <c r="H20" s="45" t="s">
        <v>139</v>
      </c>
      <c r="I20" s="45" t="s">
        <v>94</v>
      </c>
      <c r="J20" s="105" t="s">
        <v>150</v>
      </c>
      <c r="K20" s="45" t="s">
        <v>151</v>
      </c>
      <c r="L20" s="107">
        <v>125310.51</v>
      </c>
      <c r="M20" s="107">
        <v>90500</v>
      </c>
      <c r="N20" s="107">
        <v>44188.62374</v>
      </c>
      <c r="O20" s="107">
        <v>3000</v>
      </c>
      <c r="P20" s="105" t="s">
        <v>152</v>
      </c>
      <c r="Q20" s="107">
        <v>0</v>
      </c>
      <c r="R20" s="120"/>
    </row>
    <row r="21" ht="39" customHeight="true" spans="2:18">
      <c r="B21" s="45" t="s">
        <v>153</v>
      </c>
      <c r="C21" s="45" t="s">
        <v>154</v>
      </c>
      <c r="D21" s="45" t="s">
        <v>91</v>
      </c>
      <c r="E21" s="88">
        <v>31730</v>
      </c>
      <c r="F21" s="89" t="s">
        <v>155</v>
      </c>
      <c r="G21" s="45" t="s">
        <v>156</v>
      </c>
      <c r="H21" s="45" t="s">
        <v>139</v>
      </c>
      <c r="I21" s="45"/>
      <c r="J21" s="105"/>
      <c r="K21" s="45"/>
      <c r="L21" s="107"/>
      <c r="M21" s="107"/>
      <c r="N21" s="107"/>
      <c r="O21" s="107">
        <v>31730</v>
      </c>
      <c r="P21" s="105"/>
      <c r="Q21" s="107"/>
      <c r="R21" s="120"/>
    </row>
    <row r="22" ht="36" customHeight="true" spans="2:18">
      <c r="B22" s="45" t="s">
        <v>157</v>
      </c>
      <c r="C22" s="45" t="s">
        <v>158</v>
      </c>
      <c r="D22" s="45" t="s">
        <v>91</v>
      </c>
      <c r="E22" s="88">
        <v>7915</v>
      </c>
      <c r="F22" s="89" t="s">
        <v>109</v>
      </c>
      <c r="G22" s="45" t="s">
        <v>159</v>
      </c>
      <c r="H22" s="45" t="s">
        <v>139</v>
      </c>
      <c r="I22" s="45"/>
      <c r="J22" s="105"/>
      <c r="K22" s="45"/>
      <c r="L22" s="107"/>
      <c r="M22" s="107"/>
      <c r="N22" s="107"/>
      <c r="O22" s="107">
        <v>7915</v>
      </c>
      <c r="P22" s="105"/>
      <c r="Q22" s="107"/>
      <c r="R22" s="120"/>
    </row>
    <row r="23" ht="36" customHeight="true" spans="2:18">
      <c r="B23" s="45" t="s">
        <v>160</v>
      </c>
      <c r="C23" s="45" t="s">
        <v>112</v>
      </c>
      <c r="D23" s="45" t="s">
        <v>91</v>
      </c>
      <c r="E23" s="90">
        <v>39001</v>
      </c>
      <c r="F23" s="89" t="s">
        <v>161</v>
      </c>
      <c r="G23" s="45" t="s">
        <v>162</v>
      </c>
      <c r="H23" s="45" t="s">
        <v>163</v>
      </c>
      <c r="I23" s="45"/>
      <c r="J23" s="105"/>
      <c r="K23" s="45"/>
      <c r="L23" s="107"/>
      <c r="M23" s="107"/>
      <c r="N23" s="107"/>
      <c r="O23" s="111">
        <v>20000</v>
      </c>
      <c r="P23" s="105"/>
      <c r="Q23" s="107"/>
      <c r="R23" s="120"/>
    </row>
    <row r="24" ht="42" customHeight="true" spans="2:18">
      <c r="B24" s="45" t="s">
        <v>164</v>
      </c>
      <c r="C24" s="45" t="s">
        <v>165</v>
      </c>
      <c r="D24" s="45" t="s">
        <v>91</v>
      </c>
      <c r="E24" s="90">
        <v>3500</v>
      </c>
      <c r="F24" s="89" t="s">
        <v>166</v>
      </c>
      <c r="G24" s="45" t="s">
        <v>167</v>
      </c>
      <c r="H24" s="45" t="s">
        <v>139</v>
      </c>
      <c r="I24" s="45"/>
      <c r="J24" s="105"/>
      <c r="K24" s="45"/>
      <c r="L24" s="107"/>
      <c r="M24" s="107"/>
      <c r="N24" s="107"/>
      <c r="O24" s="111">
        <v>3500</v>
      </c>
      <c r="P24" s="105"/>
      <c r="Q24" s="107"/>
      <c r="R24" s="120"/>
    </row>
    <row r="25" ht="42" customHeight="true" spans="2:18">
      <c r="B25" s="45" t="s">
        <v>168</v>
      </c>
      <c r="C25" s="45" t="s">
        <v>169</v>
      </c>
      <c r="D25" s="45" t="s">
        <v>91</v>
      </c>
      <c r="E25" s="90">
        <v>26000</v>
      </c>
      <c r="F25" s="89" t="s">
        <v>117</v>
      </c>
      <c r="G25" s="45" t="s">
        <v>170</v>
      </c>
      <c r="H25" s="45" t="s">
        <v>139</v>
      </c>
      <c r="I25" s="45"/>
      <c r="J25" s="105"/>
      <c r="K25" s="45"/>
      <c r="L25" s="107"/>
      <c r="M25" s="107"/>
      <c r="N25" s="107"/>
      <c r="O25" s="111">
        <v>3855</v>
      </c>
      <c r="P25" s="105"/>
      <c r="Q25" s="107"/>
      <c r="R25" s="120"/>
    </row>
    <row r="26" ht="48" customHeight="true" spans="2:18">
      <c r="B26" s="45" t="s">
        <v>171</v>
      </c>
      <c r="C26" s="45" t="s">
        <v>172</v>
      </c>
      <c r="D26" s="45" t="s">
        <v>121</v>
      </c>
      <c r="E26" s="88">
        <v>3000</v>
      </c>
      <c r="F26" s="89" t="s">
        <v>173</v>
      </c>
      <c r="G26" s="45" t="s">
        <v>46</v>
      </c>
      <c r="H26" s="45" t="s">
        <v>33</v>
      </c>
      <c r="I26" s="45" t="s">
        <v>174</v>
      </c>
      <c r="J26" s="105" t="s">
        <v>150</v>
      </c>
      <c r="K26" s="45" t="s">
        <v>175</v>
      </c>
      <c r="L26" s="108">
        <v>112890</v>
      </c>
      <c r="M26" s="107">
        <v>90000</v>
      </c>
      <c r="N26" s="107">
        <v>8144.88</v>
      </c>
      <c r="O26" s="114">
        <v>3000</v>
      </c>
      <c r="P26" s="105" t="s">
        <v>176</v>
      </c>
      <c r="Q26" s="107">
        <v>0</v>
      </c>
      <c r="R26" s="115"/>
    </row>
    <row r="27" ht="42" customHeight="true" spans="2:18">
      <c r="B27" s="45" t="s">
        <v>177</v>
      </c>
      <c r="C27" s="45" t="s">
        <v>178</v>
      </c>
      <c r="D27" s="45" t="s">
        <v>121</v>
      </c>
      <c r="E27" s="88">
        <v>5000</v>
      </c>
      <c r="F27" s="89" t="s">
        <v>137</v>
      </c>
      <c r="G27" s="45" t="s">
        <v>179</v>
      </c>
      <c r="H27" s="45" t="s">
        <v>33</v>
      </c>
      <c r="I27" s="45"/>
      <c r="J27" s="105"/>
      <c r="K27" s="45"/>
      <c r="L27" s="108"/>
      <c r="M27" s="107"/>
      <c r="N27" s="107"/>
      <c r="O27" s="114">
        <v>5000</v>
      </c>
      <c r="P27" s="105"/>
      <c r="Q27" s="107"/>
      <c r="R27" s="115"/>
    </row>
    <row r="28" ht="40" customHeight="true" spans="2:18">
      <c r="B28" s="45" t="s">
        <v>180</v>
      </c>
      <c r="C28" s="45" t="s">
        <v>181</v>
      </c>
      <c r="D28" s="45" t="s">
        <v>130</v>
      </c>
      <c r="E28" s="90">
        <v>8100</v>
      </c>
      <c r="F28" s="89" t="s">
        <v>166</v>
      </c>
      <c r="G28" s="45" t="s">
        <v>182</v>
      </c>
      <c r="H28" s="45" t="s">
        <v>33</v>
      </c>
      <c r="I28" s="45"/>
      <c r="J28" s="105"/>
      <c r="K28" s="45"/>
      <c r="L28" s="108"/>
      <c r="M28" s="107"/>
      <c r="N28" s="107"/>
      <c r="O28" s="111">
        <v>7100</v>
      </c>
      <c r="P28" s="105"/>
      <c r="Q28" s="107"/>
      <c r="R28" s="115"/>
    </row>
    <row r="29" ht="47" customHeight="true" spans="2:18">
      <c r="B29" s="45" t="s">
        <v>183</v>
      </c>
      <c r="C29" s="45" t="s">
        <v>184</v>
      </c>
      <c r="D29" s="45" t="s">
        <v>130</v>
      </c>
      <c r="E29" s="90">
        <v>52600</v>
      </c>
      <c r="F29" s="89" t="s">
        <v>117</v>
      </c>
      <c r="G29" s="45" t="s">
        <v>185</v>
      </c>
      <c r="H29" s="45" t="s">
        <v>33</v>
      </c>
      <c r="I29" s="45"/>
      <c r="J29" s="105"/>
      <c r="K29" s="45"/>
      <c r="L29" s="108"/>
      <c r="M29" s="107"/>
      <c r="N29" s="107"/>
      <c r="O29" s="111">
        <v>3000</v>
      </c>
      <c r="P29" s="105"/>
      <c r="Q29" s="107"/>
      <c r="R29" s="115"/>
    </row>
    <row r="30" ht="43" customHeight="true" spans="2:18">
      <c r="B30" s="45" t="s">
        <v>186</v>
      </c>
      <c r="C30" s="45" t="s">
        <v>187</v>
      </c>
      <c r="D30" s="45" t="s">
        <v>121</v>
      </c>
      <c r="E30" s="88">
        <v>1500</v>
      </c>
      <c r="F30" s="89" t="s">
        <v>188</v>
      </c>
      <c r="G30" s="45" t="s">
        <v>189</v>
      </c>
      <c r="H30" s="45" t="s">
        <v>190</v>
      </c>
      <c r="I30" s="45" t="s">
        <v>191</v>
      </c>
      <c r="J30" s="105" t="s">
        <v>150</v>
      </c>
      <c r="K30" s="45" t="s">
        <v>192</v>
      </c>
      <c r="L30" s="107">
        <v>5277</v>
      </c>
      <c r="M30" s="107">
        <v>2000</v>
      </c>
      <c r="N30" s="107">
        <v>1535</v>
      </c>
      <c r="O30" s="107">
        <v>1500</v>
      </c>
      <c r="P30" s="105" t="s">
        <v>193</v>
      </c>
      <c r="Q30" s="121">
        <v>0</v>
      </c>
      <c r="R30" s="122"/>
    </row>
    <row r="31" ht="42" customHeight="true" spans="2:18">
      <c r="B31" s="45" t="s">
        <v>194</v>
      </c>
      <c r="C31" s="45" t="s">
        <v>195</v>
      </c>
      <c r="D31" s="45" t="s">
        <v>130</v>
      </c>
      <c r="E31" s="88">
        <v>3000</v>
      </c>
      <c r="F31" s="89" t="s">
        <v>131</v>
      </c>
      <c r="G31" s="45" t="s">
        <v>118</v>
      </c>
      <c r="H31" s="45" t="s">
        <v>33</v>
      </c>
      <c r="I31" s="49" t="s">
        <v>174</v>
      </c>
      <c r="J31" s="105" t="s">
        <v>196</v>
      </c>
      <c r="K31" s="45" t="s">
        <v>197</v>
      </c>
      <c r="L31" s="107">
        <v>12990</v>
      </c>
      <c r="M31" s="107">
        <v>10000</v>
      </c>
      <c r="N31" s="107">
        <v>11013.608411</v>
      </c>
      <c r="O31" s="107">
        <v>3000</v>
      </c>
      <c r="P31" s="105" t="s">
        <v>198</v>
      </c>
      <c r="Q31" s="39">
        <v>0</v>
      </c>
      <c r="R31" s="120"/>
    </row>
    <row r="32" ht="47" customHeight="true" spans="2:18">
      <c r="B32" s="45" t="s">
        <v>199</v>
      </c>
      <c r="C32" s="45" t="s">
        <v>200</v>
      </c>
      <c r="D32" s="45" t="s">
        <v>130</v>
      </c>
      <c r="E32" s="88">
        <v>3500</v>
      </c>
      <c r="F32" s="89" t="s">
        <v>105</v>
      </c>
      <c r="G32" s="45" t="s">
        <v>159</v>
      </c>
      <c r="H32" s="45" t="s">
        <v>33</v>
      </c>
      <c r="I32" s="99"/>
      <c r="J32" s="105"/>
      <c r="K32" s="45"/>
      <c r="L32" s="107"/>
      <c r="M32" s="107"/>
      <c r="N32" s="107"/>
      <c r="O32" s="107">
        <v>3500</v>
      </c>
      <c r="P32" s="105"/>
      <c r="Q32" s="39"/>
      <c r="R32" s="120"/>
    </row>
    <row r="33" ht="40" customHeight="true" spans="2:18">
      <c r="B33" s="45" t="s">
        <v>201</v>
      </c>
      <c r="C33" s="45" t="s">
        <v>202</v>
      </c>
      <c r="D33" s="45" t="s">
        <v>130</v>
      </c>
      <c r="E33" s="88">
        <v>3500</v>
      </c>
      <c r="F33" s="89" t="s">
        <v>109</v>
      </c>
      <c r="G33" s="45" t="s">
        <v>110</v>
      </c>
      <c r="H33" s="45" t="s">
        <v>33</v>
      </c>
      <c r="I33" s="102"/>
      <c r="J33" s="105"/>
      <c r="K33" s="45"/>
      <c r="L33" s="107"/>
      <c r="M33" s="107"/>
      <c r="N33" s="107"/>
      <c r="O33" s="107">
        <v>3500</v>
      </c>
      <c r="P33" s="105"/>
      <c r="Q33" s="39"/>
      <c r="R33" s="120"/>
    </row>
    <row r="34" ht="45" customHeight="true" spans="2:18">
      <c r="B34" s="45" t="s">
        <v>203</v>
      </c>
      <c r="C34" s="45" t="s">
        <v>204</v>
      </c>
      <c r="D34" s="45" t="s">
        <v>130</v>
      </c>
      <c r="E34" s="88">
        <v>3000</v>
      </c>
      <c r="F34" s="89" t="s">
        <v>131</v>
      </c>
      <c r="G34" s="45" t="s">
        <v>205</v>
      </c>
      <c r="H34" s="45" t="s">
        <v>26</v>
      </c>
      <c r="I34" s="49" t="s">
        <v>206</v>
      </c>
      <c r="J34" s="105" t="s">
        <v>207</v>
      </c>
      <c r="K34" s="45" t="s">
        <v>208</v>
      </c>
      <c r="L34" s="109">
        <v>98718.06</v>
      </c>
      <c r="M34" s="107">
        <v>10000</v>
      </c>
      <c r="N34" s="109">
        <v>14345.83816574</v>
      </c>
      <c r="O34" s="109">
        <v>3000</v>
      </c>
      <c r="P34" s="105" t="s">
        <v>209</v>
      </c>
      <c r="Q34" s="39">
        <v>0</v>
      </c>
      <c r="R34" s="120"/>
    </row>
    <row r="35" ht="40" customHeight="true" spans="2:18">
      <c r="B35" s="45" t="s">
        <v>210</v>
      </c>
      <c r="C35" s="45" t="s">
        <v>211</v>
      </c>
      <c r="D35" s="45" t="s">
        <v>121</v>
      </c>
      <c r="E35" s="88">
        <v>7000</v>
      </c>
      <c r="F35" s="89" t="s">
        <v>188</v>
      </c>
      <c r="G35" s="45" t="s">
        <v>212</v>
      </c>
      <c r="H35" s="45" t="s">
        <v>26</v>
      </c>
      <c r="I35" s="102"/>
      <c r="J35" s="105"/>
      <c r="K35" s="45"/>
      <c r="L35" s="109"/>
      <c r="M35" s="107"/>
      <c r="N35" s="109"/>
      <c r="O35" s="107">
        <v>7000</v>
      </c>
      <c r="P35" s="105"/>
      <c r="Q35" s="39"/>
      <c r="R35" s="120"/>
    </row>
    <row r="36" ht="40" customHeight="true" spans="2:18">
      <c r="B36" s="45" t="s">
        <v>103</v>
      </c>
      <c r="C36" s="45" t="s">
        <v>104</v>
      </c>
      <c r="D36" s="45" t="s">
        <v>91</v>
      </c>
      <c r="E36" s="88">
        <v>44000</v>
      </c>
      <c r="F36" s="89" t="s">
        <v>105</v>
      </c>
      <c r="G36" s="45" t="s">
        <v>106</v>
      </c>
      <c r="H36" s="45" t="s">
        <v>26</v>
      </c>
      <c r="I36" s="45" t="s">
        <v>94</v>
      </c>
      <c r="J36" s="105" t="s">
        <v>150</v>
      </c>
      <c r="K36" s="45" t="s">
        <v>213</v>
      </c>
      <c r="L36" s="107">
        <v>132701.55</v>
      </c>
      <c r="M36" s="107">
        <v>75000</v>
      </c>
      <c r="N36" s="107">
        <v>85018.67</v>
      </c>
      <c r="O36" s="114">
        <v>44000</v>
      </c>
      <c r="P36" s="105" t="s">
        <v>214</v>
      </c>
      <c r="Q36" s="39">
        <v>0</v>
      </c>
      <c r="R36" s="115"/>
    </row>
    <row r="37" ht="39" customHeight="true" spans="2:18">
      <c r="B37" s="45" t="s">
        <v>99</v>
      </c>
      <c r="C37" s="45" t="s">
        <v>100</v>
      </c>
      <c r="D37" s="45" t="s">
        <v>91</v>
      </c>
      <c r="E37" s="88">
        <v>11000</v>
      </c>
      <c r="F37" s="89" t="s">
        <v>101</v>
      </c>
      <c r="G37" s="45" t="s">
        <v>102</v>
      </c>
      <c r="H37" s="45" t="s">
        <v>26</v>
      </c>
      <c r="I37" s="45"/>
      <c r="J37" s="105"/>
      <c r="K37" s="45"/>
      <c r="L37" s="107"/>
      <c r="M37" s="107"/>
      <c r="N37" s="107"/>
      <c r="O37" s="114">
        <v>11000</v>
      </c>
      <c r="P37" s="105"/>
      <c r="Q37" s="39"/>
      <c r="R37" s="115"/>
    </row>
    <row r="38" ht="50" customHeight="true" spans="2:18">
      <c r="B38" s="45" t="s">
        <v>107</v>
      </c>
      <c r="C38" s="45" t="s">
        <v>108</v>
      </c>
      <c r="D38" s="45" t="s">
        <v>91</v>
      </c>
      <c r="E38" s="88">
        <v>20000</v>
      </c>
      <c r="F38" s="89" t="s">
        <v>109</v>
      </c>
      <c r="G38" s="45" t="s">
        <v>110</v>
      </c>
      <c r="H38" s="45" t="s">
        <v>26</v>
      </c>
      <c r="I38" s="45"/>
      <c r="J38" s="105"/>
      <c r="K38" s="45"/>
      <c r="L38" s="107"/>
      <c r="M38" s="107"/>
      <c r="N38" s="107"/>
      <c r="O38" s="114">
        <v>20000</v>
      </c>
      <c r="P38" s="105"/>
      <c r="Q38" s="39"/>
      <c r="R38" s="115"/>
    </row>
    <row r="39" ht="40" customHeight="true" spans="2:18">
      <c r="B39" s="45" t="s">
        <v>215</v>
      </c>
      <c r="C39" s="45" t="s">
        <v>216</v>
      </c>
      <c r="D39" s="45" t="s">
        <v>91</v>
      </c>
      <c r="E39" s="88">
        <v>4000</v>
      </c>
      <c r="F39" s="89" t="s">
        <v>217</v>
      </c>
      <c r="G39" s="45" t="s">
        <v>106</v>
      </c>
      <c r="H39" s="45" t="s">
        <v>139</v>
      </c>
      <c r="I39" s="45" t="s">
        <v>94</v>
      </c>
      <c r="J39" s="105" t="s">
        <v>150</v>
      </c>
      <c r="K39" s="45" t="s">
        <v>218</v>
      </c>
      <c r="L39" s="107">
        <v>142087.02</v>
      </c>
      <c r="M39" s="107">
        <v>110000</v>
      </c>
      <c r="N39" s="107">
        <v>46113.54</v>
      </c>
      <c r="O39" s="114">
        <v>4000</v>
      </c>
      <c r="P39" s="105" t="s">
        <v>219</v>
      </c>
      <c r="Q39" s="39">
        <v>0</v>
      </c>
      <c r="R39" s="115"/>
    </row>
    <row r="40" ht="33" customHeight="true" spans="2:18">
      <c r="B40" s="45" t="s">
        <v>153</v>
      </c>
      <c r="C40" s="45" t="s">
        <v>154</v>
      </c>
      <c r="D40" s="45" t="s">
        <v>91</v>
      </c>
      <c r="E40" s="88">
        <v>5000</v>
      </c>
      <c r="F40" s="89" t="s">
        <v>155</v>
      </c>
      <c r="G40" s="45" t="s">
        <v>156</v>
      </c>
      <c r="H40" s="45" t="s">
        <v>139</v>
      </c>
      <c r="I40" s="45"/>
      <c r="J40" s="105"/>
      <c r="K40" s="45"/>
      <c r="L40" s="107"/>
      <c r="M40" s="107"/>
      <c r="N40" s="107"/>
      <c r="O40" s="114">
        <v>5000</v>
      </c>
      <c r="P40" s="105"/>
      <c r="Q40" s="39"/>
      <c r="R40" s="115"/>
    </row>
    <row r="41" s="74" customFormat="true" ht="41" customHeight="true" spans="2:18">
      <c r="B41" s="45" t="s">
        <v>135</v>
      </c>
      <c r="C41" s="45" t="s">
        <v>136</v>
      </c>
      <c r="D41" s="45" t="s">
        <v>91</v>
      </c>
      <c r="E41" s="88">
        <v>2000</v>
      </c>
      <c r="F41" s="89" t="s">
        <v>137</v>
      </c>
      <c r="G41" s="45" t="s">
        <v>138</v>
      </c>
      <c r="H41" s="45" t="s">
        <v>139</v>
      </c>
      <c r="I41" s="45"/>
      <c r="J41" s="105"/>
      <c r="K41" s="45"/>
      <c r="L41" s="107"/>
      <c r="M41" s="107"/>
      <c r="N41" s="107"/>
      <c r="O41" s="114">
        <v>2000</v>
      </c>
      <c r="P41" s="105"/>
      <c r="Q41" s="39"/>
      <c r="R41" s="115"/>
    </row>
    <row r="42" s="74" customFormat="true" ht="43" customHeight="true" spans="2:18">
      <c r="B42" s="45" t="s">
        <v>220</v>
      </c>
      <c r="C42" s="45" t="s">
        <v>221</v>
      </c>
      <c r="D42" s="45" t="s">
        <v>91</v>
      </c>
      <c r="E42" s="88">
        <v>4000</v>
      </c>
      <c r="F42" s="89" t="s">
        <v>145</v>
      </c>
      <c r="G42" s="45" t="s">
        <v>222</v>
      </c>
      <c r="H42" s="45" t="s">
        <v>139</v>
      </c>
      <c r="I42" s="45"/>
      <c r="J42" s="105"/>
      <c r="K42" s="45"/>
      <c r="L42" s="107"/>
      <c r="M42" s="107"/>
      <c r="N42" s="107"/>
      <c r="O42" s="114">
        <v>4000</v>
      </c>
      <c r="P42" s="105"/>
      <c r="Q42" s="39"/>
      <c r="R42" s="115"/>
    </row>
    <row r="43" ht="42" customHeight="true" spans="2:18">
      <c r="B43" s="45" t="s">
        <v>223</v>
      </c>
      <c r="C43" s="45" t="s">
        <v>224</v>
      </c>
      <c r="D43" s="45" t="s">
        <v>91</v>
      </c>
      <c r="E43" s="88">
        <v>2000</v>
      </c>
      <c r="F43" s="89" t="s">
        <v>225</v>
      </c>
      <c r="G43" s="45" t="s">
        <v>212</v>
      </c>
      <c r="H43" s="45" t="s">
        <v>139</v>
      </c>
      <c r="I43" s="45"/>
      <c r="J43" s="105"/>
      <c r="K43" s="45"/>
      <c r="L43" s="107"/>
      <c r="M43" s="107"/>
      <c r="N43" s="107"/>
      <c r="O43" s="114">
        <v>2000</v>
      </c>
      <c r="P43" s="105"/>
      <c r="Q43" s="39"/>
      <c r="R43" s="115"/>
    </row>
    <row r="44" ht="40" customHeight="true" spans="2:18">
      <c r="B44" s="45" t="s">
        <v>226</v>
      </c>
      <c r="C44" s="45" t="s">
        <v>227</v>
      </c>
      <c r="D44" s="45" t="s">
        <v>91</v>
      </c>
      <c r="E44" s="90">
        <v>39000</v>
      </c>
      <c r="F44" s="89" t="s">
        <v>113</v>
      </c>
      <c r="G44" s="45" t="s">
        <v>228</v>
      </c>
      <c r="H44" s="45" t="s">
        <v>139</v>
      </c>
      <c r="I44" s="45"/>
      <c r="J44" s="105"/>
      <c r="K44" s="45"/>
      <c r="L44" s="107"/>
      <c r="M44" s="107"/>
      <c r="N44" s="107"/>
      <c r="O44" s="111">
        <v>8000</v>
      </c>
      <c r="P44" s="105"/>
      <c r="Q44" s="39"/>
      <c r="R44" s="115"/>
    </row>
    <row r="45" ht="48" customHeight="true" spans="2:18">
      <c r="B45" s="45" t="s">
        <v>168</v>
      </c>
      <c r="C45" s="45" t="s">
        <v>169</v>
      </c>
      <c r="D45" s="45" t="s">
        <v>91</v>
      </c>
      <c r="E45" s="90">
        <v>26000</v>
      </c>
      <c r="F45" s="89" t="s">
        <v>117</v>
      </c>
      <c r="G45" s="45" t="s">
        <v>170</v>
      </c>
      <c r="H45" s="45" t="s">
        <v>139</v>
      </c>
      <c r="I45" s="45"/>
      <c r="J45" s="105"/>
      <c r="K45" s="45"/>
      <c r="L45" s="107"/>
      <c r="M45" s="107"/>
      <c r="N45" s="107"/>
      <c r="O45" s="111">
        <v>16145</v>
      </c>
      <c r="P45" s="105"/>
      <c r="Q45" s="39"/>
      <c r="R45" s="115"/>
    </row>
    <row r="46" ht="40" customHeight="true" spans="2:18">
      <c r="B46" s="45" t="s">
        <v>229</v>
      </c>
      <c r="C46" s="45" t="s">
        <v>230</v>
      </c>
      <c r="D46" s="45" t="s">
        <v>91</v>
      </c>
      <c r="E46" s="90">
        <v>4500</v>
      </c>
      <c r="F46" s="89" t="s">
        <v>231</v>
      </c>
      <c r="G46" s="45" t="s">
        <v>232</v>
      </c>
      <c r="H46" s="45" t="s">
        <v>139</v>
      </c>
      <c r="I46" s="45"/>
      <c r="J46" s="105"/>
      <c r="K46" s="45"/>
      <c r="L46" s="107"/>
      <c r="M46" s="107"/>
      <c r="N46" s="107"/>
      <c r="O46" s="111">
        <v>3000</v>
      </c>
      <c r="P46" s="105"/>
      <c r="Q46" s="39"/>
      <c r="R46" s="115"/>
    </row>
    <row r="47" ht="39" customHeight="true" spans="2:18">
      <c r="B47" s="45" t="s">
        <v>233</v>
      </c>
      <c r="C47" s="45" t="s">
        <v>234</v>
      </c>
      <c r="D47" s="45" t="s">
        <v>91</v>
      </c>
      <c r="E47" s="90">
        <v>25000</v>
      </c>
      <c r="F47" s="89" t="s">
        <v>166</v>
      </c>
      <c r="G47" s="45" t="s">
        <v>182</v>
      </c>
      <c r="H47" s="45" t="s">
        <v>33</v>
      </c>
      <c r="I47" s="45" t="s">
        <v>94</v>
      </c>
      <c r="J47" s="105" t="s">
        <v>150</v>
      </c>
      <c r="K47" s="110" t="s">
        <v>235</v>
      </c>
      <c r="L47" s="107">
        <v>86988</v>
      </c>
      <c r="M47" s="107">
        <v>55000</v>
      </c>
      <c r="N47" s="107">
        <v>49500</v>
      </c>
      <c r="O47" s="111">
        <v>25000</v>
      </c>
      <c r="P47" s="105" t="s">
        <v>152</v>
      </c>
      <c r="Q47" s="39">
        <v>0</v>
      </c>
      <c r="R47" s="110"/>
    </row>
    <row r="48" ht="48" customHeight="true" spans="2:18">
      <c r="B48" s="45" t="s">
        <v>183</v>
      </c>
      <c r="C48" s="45" t="s">
        <v>184</v>
      </c>
      <c r="D48" s="45" t="s">
        <v>91</v>
      </c>
      <c r="E48" s="90">
        <v>42600</v>
      </c>
      <c r="F48" s="89" t="s">
        <v>117</v>
      </c>
      <c r="G48" s="45" t="s">
        <v>185</v>
      </c>
      <c r="H48" s="45" t="s">
        <v>33</v>
      </c>
      <c r="I48" s="45"/>
      <c r="J48" s="105"/>
      <c r="K48" s="110"/>
      <c r="L48" s="107"/>
      <c r="M48" s="107"/>
      <c r="N48" s="107"/>
      <c r="O48" s="111">
        <v>24500</v>
      </c>
      <c r="P48" s="105"/>
      <c r="Q48" s="39"/>
      <c r="R48" s="110"/>
    </row>
    <row r="49" ht="44" customHeight="true" spans="2:18">
      <c r="B49" s="45" t="s">
        <v>183</v>
      </c>
      <c r="C49" s="45" t="s">
        <v>184</v>
      </c>
      <c r="D49" s="45" t="s">
        <v>91</v>
      </c>
      <c r="E49" s="90">
        <v>42600</v>
      </c>
      <c r="F49" s="89" t="s">
        <v>117</v>
      </c>
      <c r="G49" s="45" t="s">
        <v>185</v>
      </c>
      <c r="H49" s="45" t="s">
        <v>33</v>
      </c>
      <c r="I49" s="45" t="s">
        <v>94</v>
      </c>
      <c r="J49" s="105" t="s">
        <v>150</v>
      </c>
      <c r="K49" s="110" t="s">
        <v>236</v>
      </c>
      <c r="L49" s="39">
        <v>61400</v>
      </c>
      <c r="M49" s="39">
        <v>30000</v>
      </c>
      <c r="N49" s="39">
        <v>10000</v>
      </c>
      <c r="O49" s="111">
        <v>5100</v>
      </c>
      <c r="P49" s="105" t="s">
        <v>237</v>
      </c>
      <c r="Q49" s="39">
        <v>0</v>
      </c>
      <c r="R49" s="123"/>
    </row>
    <row r="50" ht="37" customHeight="true" spans="2:18">
      <c r="B50" s="45" t="s">
        <v>238</v>
      </c>
      <c r="C50" s="45" t="s">
        <v>239</v>
      </c>
      <c r="D50" s="45" t="s">
        <v>91</v>
      </c>
      <c r="E50" s="90">
        <v>4900</v>
      </c>
      <c r="F50" s="89" t="s">
        <v>231</v>
      </c>
      <c r="G50" s="45" t="s">
        <v>240</v>
      </c>
      <c r="H50" s="45" t="s">
        <v>33</v>
      </c>
      <c r="I50" s="45"/>
      <c r="J50" s="105"/>
      <c r="K50" s="110"/>
      <c r="L50" s="39"/>
      <c r="M50" s="39"/>
      <c r="N50" s="39"/>
      <c r="O50" s="111">
        <v>4900</v>
      </c>
      <c r="P50" s="105"/>
      <c r="Q50" s="39"/>
      <c r="R50" s="123"/>
    </row>
    <row r="51" s="74" customFormat="true" ht="42" customHeight="true" spans="2:18">
      <c r="B51" s="45" t="s">
        <v>241</v>
      </c>
      <c r="C51" s="45" t="s">
        <v>242</v>
      </c>
      <c r="D51" s="45" t="s">
        <v>121</v>
      </c>
      <c r="E51" s="88">
        <v>475</v>
      </c>
      <c r="F51" s="89" t="s">
        <v>243</v>
      </c>
      <c r="G51" s="45" t="s">
        <v>244</v>
      </c>
      <c r="H51" s="45" t="s">
        <v>139</v>
      </c>
      <c r="I51" s="45" t="s">
        <v>245</v>
      </c>
      <c r="J51" s="105" t="s">
        <v>246</v>
      </c>
      <c r="K51" s="45" t="s">
        <v>247</v>
      </c>
      <c r="L51" s="107">
        <v>14722</v>
      </c>
      <c r="M51" s="107">
        <v>1106</v>
      </c>
      <c r="N51" s="107">
        <v>1106</v>
      </c>
      <c r="O51" s="107">
        <v>1106</v>
      </c>
      <c r="P51" s="115" t="s">
        <v>248</v>
      </c>
      <c r="Q51" s="111">
        <v>0</v>
      </c>
      <c r="R51" s="105"/>
    </row>
    <row r="52" s="74" customFormat="true" ht="42" customHeight="true" spans="2:19">
      <c r="B52" s="45" t="s">
        <v>249</v>
      </c>
      <c r="C52" s="45" t="s">
        <v>250</v>
      </c>
      <c r="D52" s="45" t="s">
        <v>121</v>
      </c>
      <c r="E52" s="88">
        <v>475</v>
      </c>
      <c r="F52" s="89" t="s">
        <v>243</v>
      </c>
      <c r="G52" s="45" t="s">
        <v>179</v>
      </c>
      <c r="H52" s="45" t="s">
        <v>26</v>
      </c>
      <c r="I52" s="45"/>
      <c r="J52" s="105"/>
      <c r="K52" s="45"/>
      <c r="L52" s="107"/>
      <c r="M52" s="107"/>
      <c r="N52" s="107"/>
      <c r="O52" s="107"/>
      <c r="P52" s="115"/>
      <c r="Q52" s="111"/>
      <c r="R52" s="105"/>
      <c r="S52" s="124"/>
    </row>
    <row r="53" s="74" customFormat="true" ht="45" customHeight="true" spans="2:18">
      <c r="B53" s="45" t="s">
        <v>251</v>
      </c>
      <c r="C53" s="45" t="s">
        <v>252</v>
      </c>
      <c r="D53" s="45" t="s">
        <v>121</v>
      </c>
      <c r="E53" s="88">
        <v>156</v>
      </c>
      <c r="F53" s="89" t="s">
        <v>243</v>
      </c>
      <c r="G53" s="45" t="s">
        <v>253</v>
      </c>
      <c r="H53" s="45" t="s">
        <v>33</v>
      </c>
      <c r="I53" s="45"/>
      <c r="J53" s="105"/>
      <c r="K53" s="45"/>
      <c r="L53" s="107"/>
      <c r="M53" s="107"/>
      <c r="N53" s="107"/>
      <c r="O53" s="107"/>
      <c r="P53" s="115"/>
      <c r="Q53" s="111"/>
      <c r="R53" s="105"/>
    </row>
    <row r="54" ht="48" spans="2:18">
      <c r="B54" s="45" t="s">
        <v>254</v>
      </c>
      <c r="C54" s="45" t="s">
        <v>255</v>
      </c>
      <c r="D54" s="45" t="s">
        <v>130</v>
      </c>
      <c r="E54" s="90">
        <v>22000</v>
      </c>
      <c r="F54" s="89" t="s">
        <v>166</v>
      </c>
      <c r="G54" s="45" t="s">
        <v>52</v>
      </c>
      <c r="H54" s="45" t="s">
        <v>190</v>
      </c>
      <c r="I54" s="45" t="s">
        <v>174</v>
      </c>
      <c r="J54" s="105" t="s">
        <v>256</v>
      </c>
      <c r="K54" s="110" t="s">
        <v>257</v>
      </c>
      <c r="L54" s="39">
        <v>80000</v>
      </c>
      <c r="M54" s="39">
        <v>40000</v>
      </c>
      <c r="N54" s="39">
        <v>3000</v>
      </c>
      <c r="O54" s="111">
        <v>3000</v>
      </c>
      <c r="P54" s="105" t="s">
        <v>258</v>
      </c>
      <c r="Q54" s="39">
        <v>0</v>
      </c>
      <c r="R54" s="110"/>
    </row>
    <row r="55" ht="41" customHeight="true" spans="2:18">
      <c r="B55" s="45" t="s">
        <v>259</v>
      </c>
      <c r="C55" s="45" t="s">
        <v>260</v>
      </c>
      <c r="D55" s="45" t="s">
        <v>130</v>
      </c>
      <c r="E55" s="90">
        <v>33400</v>
      </c>
      <c r="F55" s="89" t="s">
        <v>231</v>
      </c>
      <c r="G55" s="45" t="s">
        <v>261</v>
      </c>
      <c r="H55" s="45" t="s">
        <v>262</v>
      </c>
      <c r="I55" s="45" t="s">
        <v>174</v>
      </c>
      <c r="J55" s="105" t="s">
        <v>150</v>
      </c>
      <c r="K55" s="105" t="s">
        <v>263</v>
      </c>
      <c r="L55" s="111">
        <v>30700</v>
      </c>
      <c r="M55" s="111">
        <v>24000</v>
      </c>
      <c r="N55" s="111">
        <v>6000</v>
      </c>
      <c r="O55" s="111">
        <v>6000</v>
      </c>
      <c r="P55" s="105" t="s">
        <v>264</v>
      </c>
      <c r="Q55" s="39">
        <v>0</v>
      </c>
      <c r="R55" s="110"/>
    </row>
    <row r="56" ht="47" customHeight="true" spans="2:18">
      <c r="B56" s="45" t="s">
        <v>265</v>
      </c>
      <c r="C56" s="45" t="s">
        <v>266</v>
      </c>
      <c r="D56" s="45" t="s">
        <v>91</v>
      </c>
      <c r="E56" s="90">
        <v>4100</v>
      </c>
      <c r="F56" s="89" t="s">
        <v>117</v>
      </c>
      <c r="G56" s="45" t="s">
        <v>267</v>
      </c>
      <c r="H56" s="45" t="s">
        <v>190</v>
      </c>
      <c r="I56" s="45" t="s">
        <v>94</v>
      </c>
      <c r="J56" s="105" t="s">
        <v>150</v>
      </c>
      <c r="K56" s="110" t="s">
        <v>268</v>
      </c>
      <c r="L56" s="39">
        <v>44200</v>
      </c>
      <c r="M56" s="39">
        <v>20000</v>
      </c>
      <c r="N56" s="39">
        <v>8100</v>
      </c>
      <c r="O56" s="111">
        <v>4100</v>
      </c>
      <c r="P56" s="105" t="s">
        <v>269</v>
      </c>
      <c r="Q56" s="39">
        <v>0</v>
      </c>
      <c r="R56" s="110"/>
    </row>
    <row r="57" ht="44" customHeight="true" spans="2:18">
      <c r="B57" s="45" t="s">
        <v>270</v>
      </c>
      <c r="C57" s="45" t="s">
        <v>271</v>
      </c>
      <c r="D57" s="45" t="s">
        <v>91</v>
      </c>
      <c r="E57" s="90">
        <v>4000</v>
      </c>
      <c r="F57" s="89" t="s">
        <v>231</v>
      </c>
      <c r="G57" s="45" t="s">
        <v>272</v>
      </c>
      <c r="H57" s="45" t="s">
        <v>190</v>
      </c>
      <c r="I57" s="45"/>
      <c r="J57" s="105"/>
      <c r="K57" s="110"/>
      <c r="L57" s="39"/>
      <c r="M57" s="39"/>
      <c r="N57" s="39"/>
      <c r="O57" s="111">
        <v>4000</v>
      </c>
      <c r="P57" s="105"/>
      <c r="Q57" s="39"/>
      <c r="R57" s="110"/>
    </row>
    <row r="58" ht="36" spans="2:18">
      <c r="B58" s="45" t="s">
        <v>273</v>
      </c>
      <c r="C58" s="45" t="s">
        <v>274</v>
      </c>
      <c r="D58" s="45" t="s">
        <v>130</v>
      </c>
      <c r="E58" s="90">
        <v>52850</v>
      </c>
      <c r="F58" s="89" t="s">
        <v>117</v>
      </c>
      <c r="G58" s="45" t="s">
        <v>275</v>
      </c>
      <c r="H58" s="45" t="s">
        <v>262</v>
      </c>
      <c r="I58" s="45" t="s">
        <v>174</v>
      </c>
      <c r="J58" s="105" t="s">
        <v>150</v>
      </c>
      <c r="K58" s="110" t="s">
        <v>276</v>
      </c>
      <c r="L58" s="39">
        <v>25500</v>
      </c>
      <c r="M58" s="39">
        <v>12500</v>
      </c>
      <c r="N58" s="39">
        <v>6800</v>
      </c>
      <c r="O58" s="111">
        <v>5000</v>
      </c>
      <c r="P58" s="105" t="s">
        <v>277</v>
      </c>
      <c r="Q58" s="39">
        <v>0</v>
      </c>
      <c r="R58" s="110"/>
    </row>
    <row r="59" ht="45" customHeight="true" spans="2:18">
      <c r="B59" s="45" t="s">
        <v>259</v>
      </c>
      <c r="C59" s="45" t="s">
        <v>260</v>
      </c>
      <c r="D59" s="45" t="s">
        <v>130</v>
      </c>
      <c r="E59" s="90">
        <v>33400</v>
      </c>
      <c r="F59" s="89" t="s">
        <v>231</v>
      </c>
      <c r="G59" s="45" t="s">
        <v>261</v>
      </c>
      <c r="H59" s="45" t="s">
        <v>262</v>
      </c>
      <c r="I59" s="45"/>
      <c r="J59" s="105"/>
      <c r="K59" s="110"/>
      <c r="L59" s="39"/>
      <c r="M59" s="39"/>
      <c r="N59" s="39"/>
      <c r="O59" s="111">
        <v>1800</v>
      </c>
      <c r="P59" s="105"/>
      <c r="Q59" s="39"/>
      <c r="R59" s="110"/>
    </row>
    <row r="60" ht="36" spans="2:18">
      <c r="B60" s="45" t="s">
        <v>254</v>
      </c>
      <c r="C60" s="45" t="s">
        <v>255</v>
      </c>
      <c r="D60" s="45" t="s">
        <v>130</v>
      </c>
      <c r="E60" s="90">
        <v>22000</v>
      </c>
      <c r="F60" s="89" t="s">
        <v>166</v>
      </c>
      <c r="G60" s="45" t="s">
        <v>52</v>
      </c>
      <c r="H60" s="45" t="s">
        <v>190</v>
      </c>
      <c r="I60" s="45" t="s">
        <v>278</v>
      </c>
      <c r="J60" s="105" t="s">
        <v>150</v>
      </c>
      <c r="K60" s="110" t="s">
        <v>279</v>
      </c>
      <c r="L60" s="39">
        <v>35000</v>
      </c>
      <c r="M60" s="39">
        <v>18000</v>
      </c>
      <c r="N60" s="39">
        <v>1500</v>
      </c>
      <c r="O60" s="111">
        <v>1500</v>
      </c>
      <c r="P60" s="105" t="s">
        <v>280</v>
      </c>
      <c r="Q60" s="39">
        <v>0</v>
      </c>
      <c r="R60" s="110"/>
    </row>
    <row r="61" ht="49" customHeight="true" spans="2:18">
      <c r="B61" s="45" t="s">
        <v>281</v>
      </c>
      <c r="C61" s="45" t="s">
        <v>282</v>
      </c>
      <c r="D61" s="45" t="s">
        <v>130</v>
      </c>
      <c r="E61" s="88">
        <v>5500</v>
      </c>
      <c r="F61" s="89" t="s">
        <v>101</v>
      </c>
      <c r="G61" s="45" t="s">
        <v>146</v>
      </c>
      <c r="H61" s="45" t="s">
        <v>190</v>
      </c>
      <c r="I61" s="45" t="s">
        <v>283</v>
      </c>
      <c r="J61" s="105" t="s">
        <v>150</v>
      </c>
      <c r="K61" s="45" t="s">
        <v>284</v>
      </c>
      <c r="L61" s="107">
        <v>19679</v>
      </c>
      <c r="M61" s="107">
        <v>5500</v>
      </c>
      <c r="N61" s="107">
        <v>5500</v>
      </c>
      <c r="O61" s="107">
        <v>5500</v>
      </c>
      <c r="P61" s="105" t="s">
        <v>285</v>
      </c>
      <c r="Q61" s="39">
        <v>0</v>
      </c>
      <c r="R61" s="110"/>
    </row>
    <row r="62" ht="37" customHeight="true" spans="2:18">
      <c r="B62" s="45" t="s">
        <v>286</v>
      </c>
      <c r="C62" s="45" t="s">
        <v>287</v>
      </c>
      <c r="D62" s="45" t="s">
        <v>130</v>
      </c>
      <c r="E62" s="90">
        <v>26900</v>
      </c>
      <c r="F62" s="89" t="s">
        <v>113</v>
      </c>
      <c r="G62" s="45" t="s">
        <v>288</v>
      </c>
      <c r="H62" s="45" t="s">
        <v>190</v>
      </c>
      <c r="I62" s="45" t="s">
        <v>174</v>
      </c>
      <c r="J62" s="105" t="s">
        <v>289</v>
      </c>
      <c r="K62" s="110" t="s">
        <v>290</v>
      </c>
      <c r="L62" s="39">
        <v>145000</v>
      </c>
      <c r="M62" s="39">
        <v>47000</v>
      </c>
      <c r="N62" s="107">
        <v>20000</v>
      </c>
      <c r="O62" s="111">
        <v>7000</v>
      </c>
      <c r="P62" s="105" t="s">
        <v>291</v>
      </c>
      <c r="Q62" s="39">
        <v>0</v>
      </c>
      <c r="R62" s="110"/>
    </row>
    <row r="63" s="74" customFormat="true" ht="35" customHeight="true" spans="2:18">
      <c r="B63" s="45" t="s">
        <v>254</v>
      </c>
      <c r="C63" s="45" t="s">
        <v>255</v>
      </c>
      <c r="D63" s="45" t="s">
        <v>130</v>
      </c>
      <c r="E63" s="90">
        <v>22000</v>
      </c>
      <c r="F63" s="89" t="s">
        <v>166</v>
      </c>
      <c r="G63" s="45" t="s">
        <v>52</v>
      </c>
      <c r="H63" s="45" t="s">
        <v>190</v>
      </c>
      <c r="I63" s="45"/>
      <c r="J63" s="105"/>
      <c r="K63" s="110"/>
      <c r="L63" s="39"/>
      <c r="M63" s="39"/>
      <c r="N63" s="107"/>
      <c r="O63" s="111">
        <v>3000</v>
      </c>
      <c r="P63" s="105"/>
      <c r="Q63" s="39"/>
      <c r="R63" s="110"/>
    </row>
    <row r="64" s="74" customFormat="true" ht="45" customHeight="true" spans="2:18">
      <c r="B64" s="45" t="s">
        <v>265</v>
      </c>
      <c r="C64" s="45" t="s">
        <v>266</v>
      </c>
      <c r="D64" s="45" t="s">
        <v>130</v>
      </c>
      <c r="E64" s="90">
        <v>30450</v>
      </c>
      <c r="F64" s="89" t="s">
        <v>117</v>
      </c>
      <c r="G64" s="45" t="s">
        <v>267</v>
      </c>
      <c r="H64" s="45" t="s">
        <v>190</v>
      </c>
      <c r="I64" s="45"/>
      <c r="J64" s="105"/>
      <c r="K64" s="110"/>
      <c r="L64" s="39"/>
      <c r="M64" s="39"/>
      <c r="N64" s="107"/>
      <c r="O64" s="111">
        <v>8000</v>
      </c>
      <c r="P64" s="105"/>
      <c r="Q64" s="39"/>
      <c r="R64" s="110"/>
    </row>
    <row r="65" ht="40" customHeight="true" spans="2:18">
      <c r="B65" s="45" t="s">
        <v>270</v>
      </c>
      <c r="C65" s="45" t="s">
        <v>271</v>
      </c>
      <c r="D65" s="45" t="s">
        <v>91</v>
      </c>
      <c r="E65" s="90">
        <v>12700</v>
      </c>
      <c r="F65" s="89" t="s">
        <v>231</v>
      </c>
      <c r="G65" s="45" t="s">
        <v>272</v>
      </c>
      <c r="H65" s="45" t="s">
        <v>190</v>
      </c>
      <c r="I65" s="45"/>
      <c r="J65" s="105"/>
      <c r="K65" s="110"/>
      <c r="L65" s="39"/>
      <c r="M65" s="39"/>
      <c r="N65" s="107"/>
      <c r="O65" s="111">
        <v>2000</v>
      </c>
      <c r="P65" s="105"/>
      <c r="Q65" s="39"/>
      <c r="R65" s="110"/>
    </row>
    <row r="66" ht="47" customHeight="true" spans="2:18">
      <c r="B66" s="49" t="s">
        <v>292</v>
      </c>
      <c r="C66" s="49" t="s">
        <v>293</v>
      </c>
      <c r="D66" s="49" t="s">
        <v>130</v>
      </c>
      <c r="E66" s="132">
        <v>25300</v>
      </c>
      <c r="F66" s="133" t="s">
        <v>231</v>
      </c>
      <c r="G66" s="49" t="s">
        <v>106</v>
      </c>
      <c r="H66" s="49" t="s">
        <v>75</v>
      </c>
      <c r="I66" s="97" t="s">
        <v>294</v>
      </c>
      <c r="J66" s="97" t="s">
        <v>295</v>
      </c>
      <c r="K66" s="169" t="s">
        <v>296</v>
      </c>
      <c r="L66" s="170">
        <v>393284</v>
      </c>
      <c r="M66" s="215">
        <v>310000</v>
      </c>
      <c r="N66" s="215" t="s">
        <v>295</v>
      </c>
      <c r="O66" s="170">
        <v>3600</v>
      </c>
      <c r="P66" s="97" t="s">
        <v>295</v>
      </c>
      <c r="Q66" s="170" t="s">
        <v>295</v>
      </c>
      <c r="R66" s="235" t="s">
        <v>297</v>
      </c>
    </row>
    <row r="67" ht="47" customHeight="true" spans="2:18">
      <c r="B67" s="51" t="s">
        <v>298</v>
      </c>
      <c r="C67" s="51">
        <v>2305327</v>
      </c>
      <c r="D67" s="51" t="s">
        <v>130</v>
      </c>
      <c r="E67" s="134">
        <v>39484</v>
      </c>
      <c r="F67" s="135" t="s">
        <v>299</v>
      </c>
      <c r="G67" s="51">
        <v>3.33</v>
      </c>
      <c r="H67" s="51" t="s">
        <v>75</v>
      </c>
      <c r="I67" s="171" t="s">
        <v>294</v>
      </c>
      <c r="J67" s="171" t="s">
        <v>295</v>
      </c>
      <c r="K67" s="172" t="s">
        <v>296</v>
      </c>
      <c r="L67" s="52">
        <v>393284</v>
      </c>
      <c r="M67" s="215">
        <v>310000</v>
      </c>
      <c r="N67" s="52" t="s">
        <v>295</v>
      </c>
      <c r="O67" s="170">
        <v>5632</v>
      </c>
      <c r="P67" s="97" t="s">
        <v>295</v>
      </c>
      <c r="Q67" s="170" t="s">
        <v>295</v>
      </c>
      <c r="R67" s="235" t="s">
        <v>297</v>
      </c>
    </row>
    <row r="68" ht="47" customHeight="true" spans="2:18">
      <c r="B68" s="125" t="s">
        <v>300</v>
      </c>
      <c r="C68" s="126">
        <v>2305782</v>
      </c>
      <c r="D68" s="51" t="s">
        <v>130</v>
      </c>
      <c r="E68" s="134">
        <v>1000</v>
      </c>
      <c r="F68" s="135" t="s">
        <v>301</v>
      </c>
      <c r="G68" s="126">
        <v>2.73</v>
      </c>
      <c r="H68" s="126" t="s">
        <v>33</v>
      </c>
      <c r="I68" s="126" t="s">
        <v>302</v>
      </c>
      <c r="J68" s="173" t="s">
        <v>150</v>
      </c>
      <c r="K68" s="125" t="s">
        <v>303</v>
      </c>
      <c r="L68" s="39">
        <v>15000</v>
      </c>
      <c r="M68" s="39">
        <v>10000</v>
      </c>
      <c r="N68" s="39">
        <v>1000</v>
      </c>
      <c r="O68" s="39">
        <v>1000</v>
      </c>
      <c r="P68" s="216" t="s">
        <v>304</v>
      </c>
      <c r="Q68" s="39">
        <v>0</v>
      </c>
      <c r="R68" s="236"/>
    </row>
    <row r="69" ht="47" customHeight="true" spans="2:18">
      <c r="B69" s="38" t="s">
        <v>305</v>
      </c>
      <c r="C69" s="38" t="s">
        <v>306</v>
      </c>
      <c r="D69" s="127" t="s">
        <v>130</v>
      </c>
      <c r="E69" s="136">
        <v>25000</v>
      </c>
      <c r="F69" s="137">
        <v>44943</v>
      </c>
      <c r="G69" s="138">
        <v>3.12</v>
      </c>
      <c r="H69" s="61" t="s">
        <v>190</v>
      </c>
      <c r="I69" s="61" t="s">
        <v>174</v>
      </c>
      <c r="J69" s="61" t="s">
        <v>291</v>
      </c>
      <c r="K69" s="174" t="s">
        <v>290</v>
      </c>
      <c r="L69" s="39">
        <v>145000</v>
      </c>
      <c r="M69" s="217">
        <v>10000</v>
      </c>
      <c r="N69" s="61">
        <v>18818</v>
      </c>
      <c r="O69" s="39">
        <v>5000</v>
      </c>
      <c r="P69" s="61" t="s">
        <v>291</v>
      </c>
      <c r="Q69" s="170" t="s">
        <v>295</v>
      </c>
      <c r="R69" s="236"/>
    </row>
    <row r="70" ht="47" customHeight="true" spans="2:18">
      <c r="B70" s="40"/>
      <c r="C70" s="128"/>
      <c r="D70" s="129"/>
      <c r="E70" s="139"/>
      <c r="F70" s="140"/>
      <c r="G70" s="141"/>
      <c r="H70" s="59"/>
      <c r="I70" s="146"/>
      <c r="J70" s="146"/>
      <c r="K70" s="175"/>
      <c r="L70" s="39">
        <v>145000</v>
      </c>
      <c r="M70" s="218"/>
      <c r="N70" s="146"/>
      <c r="O70" s="41">
        <v>5000</v>
      </c>
      <c r="P70" s="146"/>
      <c r="Q70" s="170" t="s">
        <v>295</v>
      </c>
      <c r="R70" s="236"/>
    </row>
    <row r="71" ht="47" customHeight="true" spans="2:18">
      <c r="B71" s="38" t="s">
        <v>307</v>
      </c>
      <c r="C71" s="38" t="s">
        <v>308</v>
      </c>
      <c r="D71" s="127" t="s">
        <v>130</v>
      </c>
      <c r="E71" s="142">
        <v>12618</v>
      </c>
      <c r="F71" s="137">
        <v>45128</v>
      </c>
      <c r="G71" s="138">
        <v>2.93</v>
      </c>
      <c r="H71" s="61" t="s">
        <v>190</v>
      </c>
      <c r="I71" s="146"/>
      <c r="J71" s="146"/>
      <c r="K71" s="175"/>
      <c r="L71" s="39">
        <v>145000</v>
      </c>
      <c r="M71" s="217">
        <v>5518</v>
      </c>
      <c r="N71" s="146"/>
      <c r="O71" s="41">
        <v>2000</v>
      </c>
      <c r="P71" s="146"/>
      <c r="Q71" s="170" t="s">
        <v>295</v>
      </c>
      <c r="R71" s="236"/>
    </row>
    <row r="72" ht="47" customHeight="true" spans="2:18">
      <c r="B72" s="42"/>
      <c r="C72" s="42"/>
      <c r="D72" s="130"/>
      <c r="E72" s="143"/>
      <c r="F72" s="144"/>
      <c r="G72" s="145"/>
      <c r="H72" s="146"/>
      <c r="I72" s="146"/>
      <c r="J72" s="146"/>
      <c r="K72" s="175"/>
      <c r="L72" s="39">
        <v>145000</v>
      </c>
      <c r="M72" s="219"/>
      <c r="N72" s="146"/>
      <c r="O72" s="41">
        <v>3018</v>
      </c>
      <c r="P72" s="146"/>
      <c r="Q72" s="170" t="s">
        <v>295</v>
      </c>
      <c r="R72" s="236"/>
    </row>
    <row r="73" ht="47" customHeight="true" spans="2:18">
      <c r="B73" s="40"/>
      <c r="C73" s="40"/>
      <c r="D73" s="129"/>
      <c r="E73" s="147"/>
      <c r="F73" s="140"/>
      <c r="G73" s="141"/>
      <c r="H73" s="59"/>
      <c r="I73" s="146"/>
      <c r="J73" s="146"/>
      <c r="K73" s="175"/>
      <c r="L73" s="39">
        <v>145000</v>
      </c>
      <c r="M73" s="218"/>
      <c r="N73" s="146"/>
      <c r="O73" s="41">
        <v>500</v>
      </c>
      <c r="P73" s="146"/>
      <c r="Q73" s="170" t="s">
        <v>295</v>
      </c>
      <c r="R73" s="236"/>
    </row>
    <row r="74" ht="47" customHeight="true" spans="2:18">
      <c r="B74" s="43" t="s">
        <v>309</v>
      </c>
      <c r="C74" s="43">
        <v>2305936</v>
      </c>
      <c r="D74" s="131" t="s">
        <v>130</v>
      </c>
      <c r="E74" s="148">
        <v>273000</v>
      </c>
      <c r="F74" s="149">
        <v>45154</v>
      </c>
      <c r="G74" s="150">
        <v>2.92</v>
      </c>
      <c r="H74" s="51" t="s">
        <v>190</v>
      </c>
      <c r="I74" s="59"/>
      <c r="J74" s="59"/>
      <c r="K74" s="176"/>
      <c r="L74" s="39">
        <v>145000</v>
      </c>
      <c r="M74" s="220">
        <v>3300</v>
      </c>
      <c r="N74" s="59"/>
      <c r="O74" s="41">
        <v>3300</v>
      </c>
      <c r="P74" s="59"/>
      <c r="Q74" s="170" t="s">
        <v>295</v>
      </c>
      <c r="R74" s="236"/>
    </row>
    <row r="75" ht="47" customHeight="true" spans="2:18">
      <c r="B75" s="38" t="s">
        <v>310</v>
      </c>
      <c r="C75" s="127">
        <v>198232</v>
      </c>
      <c r="D75" s="127" t="s">
        <v>130</v>
      </c>
      <c r="E75" s="151">
        <v>410320</v>
      </c>
      <c r="F75" s="137">
        <v>45050</v>
      </c>
      <c r="G75" s="138">
        <v>3.12</v>
      </c>
      <c r="H75" s="152" t="s">
        <v>311</v>
      </c>
      <c r="I75" s="146" t="s">
        <v>312</v>
      </c>
      <c r="J75" s="146" t="s">
        <v>313</v>
      </c>
      <c r="K75" s="175" t="s">
        <v>314</v>
      </c>
      <c r="L75" s="177">
        <v>14195</v>
      </c>
      <c r="M75" s="217">
        <v>6000</v>
      </c>
      <c r="N75" s="146">
        <v>7000</v>
      </c>
      <c r="O75" s="41">
        <v>2000</v>
      </c>
      <c r="P75" s="146" t="s">
        <v>291</v>
      </c>
      <c r="Q75" s="170" t="s">
        <v>295</v>
      </c>
      <c r="R75" s="236"/>
    </row>
    <row r="76" ht="47" customHeight="true" spans="2:18">
      <c r="B76" s="42"/>
      <c r="C76" s="130"/>
      <c r="D76" s="130"/>
      <c r="E76" s="153"/>
      <c r="F76" s="144"/>
      <c r="G76" s="145"/>
      <c r="H76" s="154"/>
      <c r="I76" s="146"/>
      <c r="J76" s="146"/>
      <c r="K76" s="175"/>
      <c r="L76" s="177">
        <v>14195</v>
      </c>
      <c r="M76" s="219"/>
      <c r="N76" s="146"/>
      <c r="O76" s="41">
        <v>1096.606771</v>
      </c>
      <c r="P76" s="146"/>
      <c r="Q76" s="170" t="s">
        <v>295</v>
      </c>
      <c r="R76" s="236"/>
    </row>
    <row r="77" ht="47" customHeight="true" spans="2:18">
      <c r="B77" s="42"/>
      <c r="C77" s="130"/>
      <c r="D77" s="130"/>
      <c r="E77" s="153"/>
      <c r="F77" s="144"/>
      <c r="G77" s="145"/>
      <c r="H77" s="154"/>
      <c r="I77" s="146"/>
      <c r="J77" s="146"/>
      <c r="K77" s="175"/>
      <c r="L77" s="177">
        <v>14195</v>
      </c>
      <c r="M77" s="219"/>
      <c r="N77" s="146"/>
      <c r="O77" s="41">
        <v>1117.31415</v>
      </c>
      <c r="P77" s="146"/>
      <c r="Q77" s="170" t="s">
        <v>295</v>
      </c>
      <c r="R77" s="236"/>
    </row>
    <row r="78" ht="47" customHeight="true" spans="2:18">
      <c r="B78" s="40"/>
      <c r="C78" s="129"/>
      <c r="D78" s="129"/>
      <c r="E78" s="155"/>
      <c r="F78" s="140"/>
      <c r="G78" s="141"/>
      <c r="H78" s="156"/>
      <c r="I78" s="146"/>
      <c r="J78" s="146"/>
      <c r="K78" s="175"/>
      <c r="L78" s="177">
        <v>14195</v>
      </c>
      <c r="M78" s="218"/>
      <c r="N78" s="146"/>
      <c r="O78" s="41">
        <v>1786.079079</v>
      </c>
      <c r="P78" s="146"/>
      <c r="Q78" s="170" t="s">
        <v>295</v>
      </c>
      <c r="R78" s="236"/>
    </row>
    <row r="79" ht="47" customHeight="true" spans="2:18">
      <c r="B79" s="43" t="s">
        <v>315</v>
      </c>
      <c r="C79" s="131">
        <v>2305784</v>
      </c>
      <c r="D79" s="131" t="s">
        <v>130</v>
      </c>
      <c r="E79" s="148">
        <v>288000</v>
      </c>
      <c r="F79" s="149">
        <v>45128</v>
      </c>
      <c r="G79" s="150">
        <v>3.11</v>
      </c>
      <c r="H79" s="157" t="s">
        <v>311</v>
      </c>
      <c r="I79" s="59"/>
      <c r="J79" s="59"/>
      <c r="K79" s="176"/>
      <c r="L79" s="177">
        <v>14195</v>
      </c>
      <c r="M79" s="220">
        <v>1000</v>
      </c>
      <c r="N79" s="59"/>
      <c r="O79" s="44">
        <v>1000</v>
      </c>
      <c r="P79" s="59"/>
      <c r="Q79" s="170" t="s">
        <v>295</v>
      </c>
      <c r="R79" s="236"/>
    </row>
    <row r="80" ht="47" customHeight="true" spans="2:18">
      <c r="B80" s="43" t="s">
        <v>316</v>
      </c>
      <c r="C80" s="43">
        <v>198374</v>
      </c>
      <c r="D80" s="131" t="s">
        <v>121</v>
      </c>
      <c r="E80" s="148">
        <v>10000</v>
      </c>
      <c r="F80" s="149">
        <v>45208</v>
      </c>
      <c r="G80" s="150">
        <v>3.77</v>
      </c>
      <c r="H80" s="157" t="s">
        <v>317</v>
      </c>
      <c r="I80" s="178" t="s">
        <v>94</v>
      </c>
      <c r="J80" s="179" t="s">
        <v>150</v>
      </c>
      <c r="K80" s="180" t="s">
        <v>318</v>
      </c>
      <c r="L80" s="177">
        <v>95402.93</v>
      </c>
      <c r="M80" s="220">
        <v>5000</v>
      </c>
      <c r="N80" s="179"/>
      <c r="O80" s="41">
        <v>1020</v>
      </c>
      <c r="P80" s="171" t="s">
        <v>319</v>
      </c>
      <c r="Q80" s="170" t="s">
        <v>295</v>
      </c>
      <c r="R80" s="236"/>
    </row>
    <row r="81" ht="47" customHeight="true" spans="2:18">
      <c r="B81" s="45" t="s">
        <v>320</v>
      </c>
      <c r="C81" s="45">
        <v>101944</v>
      </c>
      <c r="D81" s="49" t="s">
        <v>91</v>
      </c>
      <c r="E81" s="90">
        <v>8000</v>
      </c>
      <c r="F81" s="149">
        <v>44985</v>
      </c>
      <c r="G81" s="45">
        <v>2.84</v>
      </c>
      <c r="H81" s="45" t="s">
        <v>139</v>
      </c>
      <c r="I81" s="181" t="s">
        <v>94</v>
      </c>
      <c r="J81" s="182" t="s">
        <v>150</v>
      </c>
      <c r="K81" s="181" t="s">
        <v>321</v>
      </c>
      <c r="L81" s="183">
        <v>142087.02</v>
      </c>
      <c r="M81" s="183">
        <v>110000</v>
      </c>
      <c r="N81" s="183">
        <v>55345.6</v>
      </c>
      <c r="O81" s="46">
        <v>8000</v>
      </c>
      <c r="P81" s="221" t="s">
        <v>322</v>
      </c>
      <c r="Q81" s="170" t="s">
        <v>295</v>
      </c>
      <c r="R81" s="236"/>
    </row>
    <row r="82" ht="47" customHeight="true" spans="2:18">
      <c r="B82" s="45" t="s">
        <v>323</v>
      </c>
      <c r="C82" s="45">
        <v>2305933</v>
      </c>
      <c r="D82" s="102"/>
      <c r="E82" s="134">
        <v>3200</v>
      </c>
      <c r="F82" s="158">
        <v>45153</v>
      </c>
      <c r="G82" s="45">
        <v>2.52</v>
      </c>
      <c r="H82" s="45" t="s">
        <v>139</v>
      </c>
      <c r="I82" s="184"/>
      <c r="J82" s="185"/>
      <c r="K82" s="184"/>
      <c r="L82" s="186"/>
      <c r="M82" s="186"/>
      <c r="N82" s="186"/>
      <c r="O82" s="47">
        <v>3200</v>
      </c>
      <c r="P82" s="222"/>
      <c r="Q82" s="170" t="s">
        <v>295</v>
      </c>
      <c r="R82" s="236"/>
    </row>
    <row r="83" ht="47" customHeight="true" spans="2:18">
      <c r="B83" s="45" t="s">
        <v>324</v>
      </c>
      <c r="C83" s="45">
        <v>101947</v>
      </c>
      <c r="D83" s="49" t="s">
        <v>91</v>
      </c>
      <c r="E83" s="90">
        <v>4000</v>
      </c>
      <c r="F83" s="159">
        <v>44985</v>
      </c>
      <c r="G83" s="45">
        <v>3.16</v>
      </c>
      <c r="H83" s="160" t="s">
        <v>190</v>
      </c>
      <c r="I83" s="187" t="s">
        <v>94</v>
      </c>
      <c r="J83" s="188" t="s">
        <v>150</v>
      </c>
      <c r="K83" s="189" t="s">
        <v>268</v>
      </c>
      <c r="L83" s="190">
        <v>44200</v>
      </c>
      <c r="M83" s="223">
        <v>20000</v>
      </c>
      <c r="N83" s="223">
        <v>19100.04</v>
      </c>
      <c r="O83" s="48">
        <v>4000</v>
      </c>
      <c r="P83" s="188" t="s">
        <v>325</v>
      </c>
      <c r="Q83" s="170" t="s">
        <v>295</v>
      </c>
      <c r="R83" s="236"/>
    </row>
    <row r="84" ht="47" customHeight="true" spans="2:18">
      <c r="B84" s="45" t="s">
        <v>326</v>
      </c>
      <c r="C84" s="45">
        <v>2305936</v>
      </c>
      <c r="D84" s="99"/>
      <c r="E84" s="90">
        <v>4000</v>
      </c>
      <c r="F84" s="159">
        <v>45153</v>
      </c>
      <c r="G84" s="45">
        <v>2.92</v>
      </c>
      <c r="H84" s="160" t="s">
        <v>190</v>
      </c>
      <c r="I84" s="187"/>
      <c r="J84" s="188"/>
      <c r="K84" s="189"/>
      <c r="L84" s="190"/>
      <c r="M84" s="223"/>
      <c r="N84" s="223"/>
      <c r="O84" s="48">
        <v>4000</v>
      </c>
      <c r="P84" s="188"/>
      <c r="Q84" s="170" t="s">
        <v>295</v>
      </c>
      <c r="R84" s="236"/>
    </row>
    <row r="85" ht="47" customHeight="true" spans="2:18">
      <c r="B85" s="49" t="s">
        <v>327</v>
      </c>
      <c r="C85" s="49">
        <v>2305783</v>
      </c>
      <c r="D85" s="99"/>
      <c r="E85" s="132">
        <v>3000</v>
      </c>
      <c r="F85" s="161">
        <v>45127</v>
      </c>
      <c r="G85" s="49">
        <v>2.93</v>
      </c>
      <c r="H85" s="162" t="s">
        <v>190</v>
      </c>
      <c r="I85" s="187"/>
      <c r="J85" s="188"/>
      <c r="K85" s="189"/>
      <c r="L85" s="190"/>
      <c r="M85" s="223"/>
      <c r="N85" s="223"/>
      <c r="O85" s="50">
        <v>3000</v>
      </c>
      <c r="P85" s="188"/>
      <c r="Q85" s="170" t="s">
        <v>295</v>
      </c>
      <c r="R85" s="236"/>
    </row>
    <row r="86" ht="47" customHeight="true" spans="2:18">
      <c r="B86" s="51" t="s">
        <v>328</v>
      </c>
      <c r="C86" s="51">
        <v>2305937</v>
      </c>
      <c r="D86" s="51" t="s">
        <v>174</v>
      </c>
      <c r="E86" s="134">
        <v>3000</v>
      </c>
      <c r="F86" s="159">
        <v>45153</v>
      </c>
      <c r="G86" s="163">
        <v>3</v>
      </c>
      <c r="H86" s="51" t="s">
        <v>262</v>
      </c>
      <c r="I86" s="191" t="s">
        <v>174</v>
      </c>
      <c r="J86" s="192" t="s">
        <v>150</v>
      </c>
      <c r="K86" s="125" t="s">
        <v>329</v>
      </c>
      <c r="L86" s="193">
        <v>89000</v>
      </c>
      <c r="M86" s="193">
        <v>42000</v>
      </c>
      <c r="N86" s="52">
        <v>3000</v>
      </c>
      <c r="O86" s="52">
        <v>3000</v>
      </c>
      <c r="P86" s="191" t="s">
        <v>330</v>
      </c>
      <c r="Q86" s="170" t="s">
        <v>295</v>
      </c>
      <c r="R86" s="236"/>
    </row>
    <row r="87" ht="47" customHeight="true" spans="2:18">
      <c r="B87" s="53" t="s">
        <v>331</v>
      </c>
      <c r="C87" s="53">
        <v>198228</v>
      </c>
      <c r="D87" s="55" t="s">
        <v>91</v>
      </c>
      <c r="E87" s="164">
        <v>1.8368</v>
      </c>
      <c r="F87" s="165">
        <v>45050</v>
      </c>
      <c r="G87" s="7">
        <v>2.75</v>
      </c>
      <c r="H87" s="166" t="s">
        <v>139</v>
      </c>
      <c r="I87" s="194" t="s">
        <v>94</v>
      </c>
      <c r="J87" s="195" t="s">
        <v>332</v>
      </c>
      <c r="K87" s="196" t="s">
        <v>333</v>
      </c>
      <c r="L87" s="197">
        <v>12.531</v>
      </c>
      <c r="M87" s="224">
        <v>9.05</v>
      </c>
      <c r="N87" s="225">
        <v>12.029931716462</v>
      </c>
      <c r="O87" s="226">
        <v>1.8368</v>
      </c>
      <c r="P87" s="227" t="s">
        <v>334</v>
      </c>
      <c r="Q87" s="237"/>
      <c r="R87" s="236"/>
    </row>
    <row r="88" ht="47" customHeight="true" spans="2:18">
      <c r="B88" s="53" t="s">
        <v>323</v>
      </c>
      <c r="C88" s="53">
        <v>2305933</v>
      </c>
      <c r="D88" s="55" t="s">
        <v>91</v>
      </c>
      <c r="E88" s="164">
        <v>1.0257</v>
      </c>
      <c r="F88" s="165">
        <v>45154</v>
      </c>
      <c r="G88" s="7">
        <v>2.52</v>
      </c>
      <c r="H88" s="166" t="s">
        <v>139</v>
      </c>
      <c r="I88" s="198"/>
      <c r="J88" s="199"/>
      <c r="K88" s="200"/>
      <c r="L88" s="201"/>
      <c r="M88" s="228"/>
      <c r="N88" s="225"/>
      <c r="O88" s="226">
        <v>0.2132</v>
      </c>
      <c r="P88" s="229"/>
      <c r="Q88" s="237"/>
      <c r="R88" s="236"/>
    </row>
    <row r="89" ht="47" customHeight="true" spans="2:18">
      <c r="B89" s="55" t="s">
        <v>335</v>
      </c>
      <c r="C89" s="55">
        <v>2305067</v>
      </c>
      <c r="D89" s="55" t="s">
        <v>91</v>
      </c>
      <c r="E89" s="167">
        <v>0.55</v>
      </c>
      <c r="F89" s="168">
        <v>44944</v>
      </c>
      <c r="G89" s="55">
        <v>2.98</v>
      </c>
      <c r="H89" s="55" t="s">
        <v>33</v>
      </c>
      <c r="I89" s="55" t="s">
        <v>94</v>
      </c>
      <c r="J89" s="202" t="s">
        <v>147</v>
      </c>
      <c r="K89" s="203" t="s">
        <v>235</v>
      </c>
      <c r="L89" s="203">
        <v>8.6988</v>
      </c>
      <c r="M89" s="203">
        <v>5.5</v>
      </c>
      <c r="N89" s="203">
        <v>5.5</v>
      </c>
      <c r="O89" s="230">
        <v>0.55</v>
      </c>
      <c r="P89" s="205" t="s">
        <v>336</v>
      </c>
      <c r="Q89" s="237"/>
      <c r="R89" s="236"/>
    </row>
    <row r="90" ht="47" customHeight="true" spans="2:18">
      <c r="B90" s="55" t="s">
        <v>337</v>
      </c>
      <c r="C90" s="55">
        <v>198230</v>
      </c>
      <c r="D90" s="55" t="s">
        <v>91</v>
      </c>
      <c r="E90" s="167">
        <v>1</v>
      </c>
      <c r="F90" s="168">
        <v>45050</v>
      </c>
      <c r="G90" s="55">
        <v>2.91</v>
      </c>
      <c r="H90" s="55" t="s">
        <v>33</v>
      </c>
      <c r="I90" s="55" t="s">
        <v>94</v>
      </c>
      <c r="J90" s="202" t="s">
        <v>150</v>
      </c>
      <c r="K90" s="204" t="s">
        <v>236</v>
      </c>
      <c r="L90" s="205">
        <v>9.14</v>
      </c>
      <c r="M90" s="205">
        <v>3</v>
      </c>
      <c r="N90" s="205">
        <v>2</v>
      </c>
      <c r="O90" s="203">
        <v>1</v>
      </c>
      <c r="P90" s="205" t="s">
        <v>338</v>
      </c>
      <c r="Q90" s="237"/>
      <c r="R90" s="236"/>
    </row>
    <row r="91" ht="66" customHeight="true" spans="2:18">
      <c r="B91" s="55" t="s">
        <v>339</v>
      </c>
      <c r="C91" s="55">
        <v>198231</v>
      </c>
      <c r="D91" s="55" t="s">
        <v>340</v>
      </c>
      <c r="E91" s="167">
        <v>0.95</v>
      </c>
      <c r="F91" s="168">
        <v>45050</v>
      </c>
      <c r="G91" s="55">
        <v>3.06</v>
      </c>
      <c r="H91" s="55" t="s">
        <v>190</v>
      </c>
      <c r="I91" s="206" t="s">
        <v>174</v>
      </c>
      <c r="J91" s="207" t="s">
        <v>341</v>
      </c>
      <c r="K91" s="208" t="s">
        <v>257</v>
      </c>
      <c r="L91" s="209">
        <v>8</v>
      </c>
      <c r="M91" s="231">
        <v>4</v>
      </c>
      <c r="N91" s="232">
        <v>0.5718195377</v>
      </c>
      <c r="O91" s="203">
        <v>0.15</v>
      </c>
      <c r="P91" s="233" t="s">
        <v>342</v>
      </c>
      <c r="Q91" s="237"/>
      <c r="R91" s="236"/>
    </row>
    <row r="92" ht="120" customHeight="true" spans="2:18">
      <c r="B92" s="55" t="s">
        <v>326</v>
      </c>
      <c r="C92" s="55">
        <v>2305936</v>
      </c>
      <c r="D92" s="55" t="s">
        <v>340</v>
      </c>
      <c r="E92" s="167">
        <v>2.73</v>
      </c>
      <c r="F92" s="168">
        <v>45154</v>
      </c>
      <c r="G92" s="55">
        <v>2.92</v>
      </c>
      <c r="H92" s="55" t="s">
        <v>190</v>
      </c>
      <c r="I92" s="210"/>
      <c r="J92" s="211"/>
      <c r="K92" s="205" t="s">
        <v>343</v>
      </c>
      <c r="L92" s="212"/>
      <c r="M92" s="234"/>
      <c r="N92" s="234"/>
      <c r="O92" s="203">
        <v>0.2</v>
      </c>
      <c r="P92" s="213"/>
      <c r="Q92" s="237"/>
      <c r="R92" s="236"/>
    </row>
    <row r="93" ht="120" customHeight="true" spans="2:18">
      <c r="B93" s="55" t="s">
        <v>315</v>
      </c>
      <c r="C93" s="55">
        <v>2305784</v>
      </c>
      <c r="D93" s="55" t="s">
        <v>340</v>
      </c>
      <c r="E93" s="167">
        <v>2.88</v>
      </c>
      <c r="F93" s="168">
        <v>45128</v>
      </c>
      <c r="G93" s="55">
        <v>3.11</v>
      </c>
      <c r="H93" s="55" t="s">
        <v>262</v>
      </c>
      <c r="I93" s="213" t="s">
        <v>174</v>
      </c>
      <c r="J93" s="213" t="s">
        <v>150</v>
      </c>
      <c r="K93" s="214" t="s">
        <v>263</v>
      </c>
      <c r="L93" s="214">
        <v>3.07</v>
      </c>
      <c r="M93" s="214">
        <v>2.4</v>
      </c>
      <c r="N93" s="214">
        <v>1.1</v>
      </c>
      <c r="O93" s="203">
        <v>0.5</v>
      </c>
      <c r="P93" s="213" t="s">
        <v>344</v>
      </c>
      <c r="Q93" s="237"/>
      <c r="R93" s="236"/>
    </row>
    <row r="94" ht="90" customHeight="true" spans="2:18">
      <c r="B94" s="55" t="s">
        <v>326</v>
      </c>
      <c r="C94" s="55">
        <v>2305936</v>
      </c>
      <c r="D94" s="55" t="s">
        <v>340</v>
      </c>
      <c r="E94" s="167">
        <v>2.73</v>
      </c>
      <c r="F94" s="168">
        <v>45154</v>
      </c>
      <c r="G94" s="55">
        <v>2.92</v>
      </c>
      <c r="H94" s="55" t="s">
        <v>190</v>
      </c>
      <c r="I94" s="55" t="s">
        <v>278</v>
      </c>
      <c r="J94" s="213" t="s">
        <v>150</v>
      </c>
      <c r="K94" s="205" t="s">
        <v>343</v>
      </c>
      <c r="L94" s="205">
        <v>2.48</v>
      </c>
      <c r="M94" s="205">
        <v>0.1</v>
      </c>
      <c r="N94" s="205">
        <v>0.1</v>
      </c>
      <c r="O94" s="205">
        <v>0.1</v>
      </c>
      <c r="P94" s="205" t="s">
        <v>345</v>
      </c>
      <c r="Q94" s="237"/>
      <c r="R94" s="236"/>
    </row>
    <row r="95" ht="77" customHeight="true" spans="2:18">
      <c r="B95" s="55" t="s">
        <v>346</v>
      </c>
      <c r="C95" s="55">
        <v>2305069</v>
      </c>
      <c r="D95" s="55" t="s">
        <v>340</v>
      </c>
      <c r="E95" s="167">
        <v>2.57</v>
      </c>
      <c r="F95" s="168">
        <v>44944</v>
      </c>
      <c r="G95" s="55">
        <v>3.19</v>
      </c>
      <c r="H95" s="55" t="s">
        <v>262</v>
      </c>
      <c r="I95" s="55" t="s">
        <v>174</v>
      </c>
      <c r="J95" s="213" t="s">
        <v>150</v>
      </c>
      <c r="K95" s="205" t="s">
        <v>347</v>
      </c>
      <c r="L95" s="205">
        <v>8.2</v>
      </c>
      <c r="M95" s="205">
        <v>3.5</v>
      </c>
      <c r="N95" s="205">
        <v>0.75</v>
      </c>
      <c r="O95" s="205">
        <v>0.75</v>
      </c>
      <c r="P95" s="205" t="s">
        <v>348</v>
      </c>
      <c r="Q95" s="237"/>
      <c r="R95" s="236"/>
    </row>
  </sheetData>
  <autoFilter ref="A6:S95">
    <extLst/>
  </autoFilter>
  <sortState ref="B8:Q66">
    <sortCondition ref="K8:K66"/>
  </sortState>
  <mergeCells count="210">
    <mergeCell ref="B1:R1"/>
    <mergeCell ref="B3:R3"/>
    <mergeCell ref="B5:H5"/>
    <mergeCell ref="L5:M5"/>
    <mergeCell ref="N5:O5"/>
    <mergeCell ref="B69:B70"/>
    <mergeCell ref="B71:B73"/>
    <mergeCell ref="B75:B78"/>
    <mergeCell ref="C69:C70"/>
    <mergeCell ref="C71:C73"/>
    <mergeCell ref="C75:C78"/>
    <mergeCell ref="D69:D70"/>
    <mergeCell ref="D71:D73"/>
    <mergeCell ref="D75:D78"/>
    <mergeCell ref="D81:D82"/>
    <mergeCell ref="D83:D85"/>
    <mergeCell ref="E69:E70"/>
    <mergeCell ref="E71:E73"/>
    <mergeCell ref="E75:E78"/>
    <mergeCell ref="F69:F70"/>
    <mergeCell ref="F71:F73"/>
    <mergeCell ref="F75:F78"/>
    <mergeCell ref="G69:G70"/>
    <mergeCell ref="G71:G73"/>
    <mergeCell ref="G75:G78"/>
    <mergeCell ref="H69:H70"/>
    <mergeCell ref="H71:H73"/>
    <mergeCell ref="H75:H78"/>
    <mergeCell ref="I5:I6"/>
    <mergeCell ref="I8:I13"/>
    <mergeCell ref="I14:I16"/>
    <mergeCell ref="I18:I19"/>
    <mergeCell ref="I20:I25"/>
    <mergeCell ref="I26:I29"/>
    <mergeCell ref="I31:I33"/>
    <mergeCell ref="I34:I35"/>
    <mergeCell ref="I36:I38"/>
    <mergeCell ref="I39:I46"/>
    <mergeCell ref="I47:I48"/>
    <mergeCell ref="I49:I50"/>
    <mergeCell ref="I51:I53"/>
    <mergeCell ref="I56:I57"/>
    <mergeCell ref="I58:I59"/>
    <mergeCell ref="I62:I65"/>
    <mergeCell ref="I69:I74"/>
    <mergeCell ref="I75:I79"/>
    <mergeCell ref="I81:I82"/>
    <mergeCell ref="I83:I85"/>
    <mergeCell ref="I87:I88"/>
    <mergeCell ref="I91:I92"/>
    <mergeCell ref="J5:J6"/>
    <mergeCell ref="J8:J13"/>
    <mergeCell ref="J14:J16"/>
    <mergeCell ref="J18:J19"/>
    <mergeCell ref="J20:J25"/>
    <mergeCell ref="J26:J29"/>
    <mergeCell ref="J31:J33"/>
    <mergeCell ref="J34:J35"/>
    <mergeCell ref="J36:J38"/>
    <mergeCell ref="J39:J46"/>
    <mergeCell ref="J47:J48"/>
    <mergeCell ref="J49:J50"/>
    <mergeCell ref="J51:J53"/>
    <mergeCell ref="J56:J57"/>
    <mergeCell ref="J58:J59"/>
    <mergeCell ref="J62:J65"/>
    <mergeCell ref="J69:J74"/>
    <mergeCell ref="J75:J79"/>
    <mergeCell ref="J81:J82"/>
    <mergeCell ref="J83:J85"/>
    <mergeCell ref="J87:J88"/>
    <mergeCell ref="J91:J92"/>
    <mergeCell ref="K5:K6"/>
    <mergeCell ref="K8:K13"/>
    <mergeCell ref="K14:K16"/>
    <mergeCell ref="K18:K19"/>
    <mergeCell ref="K20:K25"/>
    <mergeCell ref="K26:K29"/>
    <mergeCell ref="K31:K33"/>
    <mergeCell ref="K34:K35"/>
    <mergeCell ref="K36:K38"/>
    <mergeCell ref="K39:K46"/>
    <mergeCell ref="K47:K48"/>
    <mergeCell ref="K49:K50"/>
    <mergeCell ref="K51:K53"/>
    <mergeCell ref="K56:K57"/>
    <mergeCell ref="K58:K59"/>
    <mergeCell ref="K62:K65"/>
    <mergeCell ref="K69:K74"/>
    <mergeCell ref="K75:K79"/>
    <mergeCell ref="K81:K82"/>
    <mergeCell ref="K83:K85"/>
    <mergeCell ref="K87:K88"/>
    <mergeCell ref="L8:L13"/>
    <mergeCell ref="L14:L16"/>
    <mergeCell ref="L18:L19"/>
    <mergeCell ref="L20:L25"/>
    <mergeCell ref="L26:L29"/>
    <mergeCell ref="L31:L33"/>
    <mergeCell ref="L34:L35"/>
    <mergeCell ref="L36:L38"/>
    <mergeCell ref="L39:L46"/>
    <mergeCell ref="L47:L48"/>
    <mergeCell ref="L49:L50"/>
    <mergeCell ref="L51:L53"/>
    <mergeCell ref="L56:L57"/>
    <mergeCell ref="L58:L59"/>
    <mergeCell ref="L62:L65"/>
    <mergeCell ref="L81:L82"/>
    <mergeCell ref="L83:L85"/>
    <mergeCell ref="L87:L88"/>
    <mergeCell ref="L91:L92"/>
    <mergeCell ref="M8:M13"/>
    <mergeCell ref="M14:M16"/>
    <mergeCell ref="M18:M19"/>
    <mergeCell ref="M20:M25"/>
    <mergeCell ref="M26:M29"/>
    <mergeCell ref="M31:M33"/>
    <mergeCell ref="M34:M35"/>
    <mergeCell ref="M36:M38"/>
    <mergeCell ref="M39:M46"/>
    <mergeCell ref="M47:M48"/>
    <mergeCell ref="M49:M50"/>
    <mergeCell ref="M51:M53"/>
    <mergeCell ref="M56:M57"/>
    <mergeCell ref="M58:M59"/>
    <mergeCell ref="M62:M65"/>
    <mergeCell ref="M69:M70"/>
    <mergeCell ref="M71:M73"/>
    <mergeCell ref="M75:M78"/>
    <mergeCell ref="M81:M82"/>
    <mergeCell ref="M83:M85"/>
    <mergeCell ref="M87:M88"/>
    <mergeCell ref="M91:M92"/>
    <mergeCell ref="N8:N13"/>
    <mergeCell ref="N14:N16"/>
    <mergeCell ref="N18:N19"/>
    <mergeCell ref="N20:N25"/>
    <mergeCell ref="N26:N29"/>
    <mergeCell ref="N31:N33"/>
    <mergeCell ref="N34:N35"/>
    <mergeCell ref="N36:N38"/>
    <mergeCell ref="N39:N46"/>
    <mergeCell ref="N47:N48"/>
    <mergeCell ref="N49:N50"/>
    <mergeCell ref="N51:N53"/>
    <mergeCell ref="N56:N57"/>
    <mergeCell ref="N58:N59"/>
    <mergeCell ref="N62:N65"/>
    <mergeCell ref="N69:N74"/>
    <mergeCell ref="N75:N79"/>
    <mergeCell ref="N81:N82"/>
    <mergeCell ref="N83:N85"/>
    <mergeCell ref="N87:N88"/>
    <mergeCell ref="N91:N92"/>
    <mergeCell ref="O51:O53"/>
    <mergeCell ref="P5:P6"/>
    <mergeCell ref="P8:P13"/>
    <mergeCell ref="P14:P16"/>
    <mergeCell ref="P18:P19"/>
    <mergeCell ref="P20:P25"/>
    <mergeCell ref="P26:P29"/>
    <mergeCell ref="P31:P33"/>
    <mergeCell ref="P34:P35"/>
    <mergeCell ref="P36:P38"/>
    <mergeCell ref="P39:P46"/>
    <mergeCell ref="P47:P48"/>
    <mergeCell ref="P49:P50"/>
    <mergeCell ref="P51:P53"/>
    <mergeCell ref="P56:P57"/>
    <mergeCell ref="P58:P59"/>
    <mergeCell ref="P62:P65"/>
    <mergeCell ref="P69:P74"/>
    <mergeCell ref="P75:P79"/>
    <mergeCell ref="P81:P82"/>
    <mergeCell ref="P83:P85"/>
    <mergeCell ref="P87:P88"/>
    <mergeCell ref="P91:P92"/>
    <mergeCell ref="Q5:Q6"/>
    <mergeCell ref="Q8:Q13"/>
    <mergeCell ref="Q14:Q16"/>
    <mergeCell ref="Q18:Q19"/>
    <mergeCell ref="Q20:Q25"/>
    <mergeCell ref="Q26:Q29"/>
    <mergeCell ref="Q31:Q33"/>
    <mergeCell ref="Q34:Q35"/>
    <mergeCell ref="Q36:Q38"/>
    <mergeCell ref="Q39:Q46"/>
    <mergeCell ref="Q47:Q48"/>
    <mergeCell ref="Q49:Q50"/>
    <mergeCell ref="Q51:Q53"/>
    <mergeCell ref="Q56:Q57"/>
    <mergeCell ref="Q58:Q59"/>
    <mergeCell ref="Q62:Q65"/>
    <mergeCell ref="R5:R6"/>
    <mergeCell ref="R8:R13"/>
    <mergeCell ref="R14:R16"/>
    <mergeCell ref="R18:R19"/>
    <mergeCell ref="R20:R25"/>
    <mergeCell ref="R26:R29"/>
    <mergeCell ref="R31:R33"/>
    <mergeCell ref="R34:R35"/>
    <mergeCell ref="R36:R38"/>
    <mergeCell ref="R39:R46"/>
    <mergeCell ref="R47:R48"/>
    <mergeCell ref="R49:R50"/>
    <mergeCell ref="R51:R53"/>
    <mergeCell ref="R56:R57"/>
    <mergeCell ref="R58:R59"/>
    <mergeCell ref="R62:R65"/>
  </mergeCells>
  <pageMargins left="0.196527777777778" right="0.196527777777778" top="0.267361111111111" bottom="0.267361111111111" header="0.236111111111111" footer="0"/>
  <pageSetup paperSize="9" scale="47" fitToHeight="0" orientation="landscape" horizontalDpi="600"/>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31"/>
  <sheetViews>
    <sheetView workbookViewId="0">
      <pane ySplit="6" topLeftCell="A7" activePane="bottomLeft" state="frozen"/>
      <selection/>
      <selection pane="bottomLeft" activeCell="A32" sqref="$A32:$XFD88"/>
    </sheetView>
  </sheetViews>
  <sheetFormatPr defaultColWidth="10" defaultRowHeight="13.5"/>
  <cols>
    <col min="1" max="1" width="9" hidden="true"/>
    <col min="2" max="2" width="13.25" customWidth="true"/>
    <col min="3" max="3" width="73.75" customWidth="true"/>
    <col min="4" max="4" width="32" customWidth="true"/>
    <col min="5" max="5" width="9" hidden="true"/>
    <col min="6" max="6" width="53.125" customWidth="true"/>
    <col min="7" max="7" width="32.25" customWidth="true"/>
    <col min="8" max="8" width="0.125" customWidth="true"/>
    <col min="9" max="9" width="9.76666666666667" customWidth="true"/>
  </cols>
  <sheetData>
    <row r="1" ht="59" customHeight="true" spans="1:15">
      <c r="A1" s="3">
        <v>0</v>
      </c>
      <c r="B1" s="23" t="s">
        <v>0</v>
      </c>
      <c r="C1" s="23"/>
      <c r="D1" s="23"/>
      <c r="E1" s="23"/>
      <c r="F1" s="23"/>
      <c r="G1" s="23"/>
      <c r="H1" s="67"/>
      <c r="I1" s="67"/>
      <c r="J1" s="67"/>
      <c r="K1" s="67"/>
      <c r="L1" s="67"/>
      <c r="M1" s="67"/>
      <c r="N1" s="67"/>
      <c r="O1" s="67"/>
    </row>
    <row r="2" ht="39" customHeight="true" spans="1:15">
      <c r="A2" s="3"/>
      <c r="B2" s="23" t="s">
        <v>349</v>
      </c>
      <c r="C2" s="23"/>
      <c r="D2" s="23"/>
      <c r="E2" s="23"/>
      <c r="F2" s="23"/>
      <c r="G2" s="23"/>
      <c r="H2" s="23"/>
      <c r="I2" s="23"/>
      <c r="J2" s="23"/>
      <c r="K2" s="23"/>
      <c r="L2" s="23"/>
      <c r="M2" s="23"/>
      <c r="N2" s="23"/>
      <c r="O2" s="23"/>
    </row>
    <row r="3" ht="19" customHeight="true" spans="1:7">
      <c r="A3" s="3">
        <v>0</v>
      </c>
      <c r="B3" s="25" t="s">
        <v>350</v>
      </c>
      <c r="C3" s="25"/>
      <c r="D3" s="25"/>
      <c r="E3" s="25"/>
      <c r="F3" s="25"/>
      <c r="G3" s="25"/>
    </row>
    <row r="4" ht="14" customHeight="true" spans="1:7">
      <c r="A4" s="3">
        <v>0</v>
      </c>
      <c r="B4" s="57"/>
      <c r="C4" s="57"/>
      <c r="D4" s="57"/>
      <c r="E4" s="57"/>
      <c r="F4" s="57"/>
      <c r="G4" s="26" t="s">
        <v>3</v>
      </c>
    </row>
    <row r="5" ht="27" customHeight="true" spans="1:7">
      <c r="A5" s="3">
        <v>0</v>
      </c>
      <c r="B5" s="28" t="s">
        <v>351</v>
      </c>
      <c r="C5" s="28" t="s">
        <v>352</v>
      </c>
      <c r="D5" s="28"/>
      <c r="E5" s="27"/>
      <c r="F5" s="28" t="s">
        <v>353</v>
      </c>
      <c r="G5" s="28"/>
    </row>
    <row r="6" ht="26" customHeight="true" spans="1:7">
      <c r="A6" s="3">
        <v>0</v>
      </c>
      <c r="B6" s="28"/>
      <c r="C6" s="28" t="s">
        <v>11</v>
      </c>
      <c r="D6" s="28" t="s">
        <v>354</v>
      </c>
      <c r="E6" s="27"/>
      <c r="F6" s="28" t="s">
        <v>355</v>
      </c>
      <c r="G6" s="9" t="s">
        <v>354</v>
      </c>
    </row>
    <row r="7" ht="20" customHeight="true" spans="1:7">
      <c r="A7" s="3">
        <v>0</v>
      </c>
      <c r="B7" s="28" t="s">
        <v>19</v>
      </c>
      <c r="C7" s="58"/>
      <c r="D7" s="9">
        <f>SUM(D8:D43)</f>
        <v>24592</v>
      </c>
      <c r="E7" s="27"/>
      <c r="F7" s="58"/>
      <c r="G7" s="9">
        <f>SUM(G8:G31)</f>
        <v>24592</v>
      </c>
    </row>
    <row r="8" ht="33.75" spans="1:8">
      <c r="A8" s="3" t="s">
        <v>98</v>
      </c>
      <c r="B8" s="28">
        <v>1</v>
      </c>
      <c r="C8" s="59" t="s">
        <v>20</v>
      </c>
      <c r="D8" s="9">
        <v>2440</v>
      </c>
      <c r="E8" s="58" t="s">
        <v>356</v>
      </c>
      <c r="F8" s="30" t="s">
        <v>357</v>
      </c>
      <c r="G8" s="68"/>
      <c r="H8" s="3" t="s">
        <v>358</v>
      </c>
    </row>
    <row r="9" ht="33.75" spans="1:8">
      <c r="A9" s="3" t="s">
        <v>98</v>
      </c>
      <c r="B9" s="28">
        <v>2</v>
      </c>
      <c r="C9" s="51" t="s">
        <v>20</v>
      </c>
      <c r="D9" s="9">
        <v>40</v>
      </c>
      <c r="E9" s="58" t="s">
        <v>359</v>
      </c>
      <c r="F9" s="30" t="s">
        <v>360</v>
      </c>
      <c r="G9" s="68"/>
      <c r="H9" s="3" t="s">
        <v>361</v>
      </c>
    </row>
    <row r="10" ht="33.75" spans="1:8">
      <c r="A10" s="3" t="s">
        <v>98</v>
      </c>
      <c r="B10" s="28">
        <v>3</v>
      </c>
      <c r="C10" s="51" t="s">
        <v>30</v>
      </c>
      <c r="D10" s="9">
        <v>760</v>
      </c>
      <c r="E10" s="58" t="s">
        <v>362</v>
      </c>
      <c r="F10" s="30" t="s">
        <v>363</v>
      </c>
      <c r="G10" s="69">
        <v>1800</v>
      </c>
      <c r="H10" s="3" t="s">
        <v>364</v>
      </c>
    </row>
    <row r="11" ht="33.75" spans="1:8">
      <c r="A11" s="3" t="s">
        <v>98</v>
      </c>
      <c r="B11" s="60">
        <v>4</v>
      </c>
      <c r="C11" s="61" t="s">
        <v>34</v>
      </c>
      <c r="D11" s="9">
        <v>2480</v>
      </c>
      <c r="E11" s="58" t="s">
        <v>365</v>
      </c>
      <c r="F11" s="30" t="s">
        <v>366</v>
      </c>
      <c r="G11" s="69"/>
      <c r="H11" s="3" t="s">
        <v>367</v>
      </c>
    </row>
    <row r="12" ht="33.75" spans="1:8">
      <c r="A12" s="3" t="s">
        <v>98</v>
      </c>
      <c r="B12" s="62"/>
      <c r="C12" s="59"/>
      <c r="D12" s="9">
        <v>2000</v>
      </c>
      <c r="E12" s="58" t="s">
        <v>368</v>
      </c>
      <c r="F12" s="30" t="s">
        <v>369</v>
      </c>
      <c r="G12" s="69"/>
      <c r="H12" s="3" t="s">
        <v>370</v>
      </c>
    </row>
    <row r="13" ht="33.75" spans="1:8">
      <c r="A13" s="3" t="s">
        <v>98</v>
      </c>
      <c r="B13" s="28">
        <v>5</v>
      </c>
      <c r="C13" s="51" t="s">
        <v>34</v>
      </c>
      <c r="D13" s="9">
        <v>1707</v>
      </c>
      <c r="E13" s="58" t="s">
        <v>371</v>
      </c>
      <c r="F13" s="30" t="s">
        <v>372</v>
      </c>
      <c r="G13" s="69"/>
      <c r="H13" s="3" t="s">
        <v>373</v>
      </c>
    </row>
    <row r="14" ht="33.75" spans="1:8">
      <c r="A14" s="3" t="s">
        <v>98</v>
      </c>
      <c r="B14" s="28">
        <v>6</v>
      </c>
      <c r="C14" s="51" t="s">
        <v>43</v>
      </c>
      <c r="D14" s="9">
        <v>2050</v>
      </c>
      <c r="E14" s="58" t="s">
        <v>374</v>
      </c>
      <c r="F14" s="30" t="s">
        <v>375</v>
      </c>
      <c r="G14" s="69">
        <v>375</v>
      </c>
      <c r="H14" s="3" t="s">
        <v>376</v>
      </c>
    </row>
    <row r="15" ht="30" customHeight="true" spans="2:7">
      <c r="B15" s="28">
        <v>7</v>
      </c>
      <c r="C15" s="51" t="s">
        <v>43</v>
      </c>
      <c r="D15" s="9">
        <v>1000</v>
      </c>
      <c r="F15" s="30" t="s">
        <v>377</v>
      </c>
      <c r="G15" s="69">
        <v>7920</v>
      </c>
    </row>
    <row r="16" ht="30" customHeight="true" spans="2:7">
      <c r="B16" s="28">
        <v>8</v>
      </c>
      <c r="C16" s="61" t="s">
        <v>49</v>
      </c>
      <c r="D16" s="63">
        <v>300</v>
      </c>
      <c r="F16" s="70" t="s">
        <v>378</v>
      </c>
      <c r="G16" s="71">
        <v>14497</v>
      </c>
    </row>
    <row r="17" ht="35" customHeight="true" spans="2:7">
      <c r="B17" s="28">
        <v>9</v>
      </c>
      <c r="C17" s="51" t="s">
        <v>49</v>
      </c>
      <c r="D17" s="9">
        <v>1500</v>
      </c>
      <c r="E17" s="32"/>
      <c r="F17" s="32"/>
      <c r="G17" s="32"/>
    </row>
    <row r="18" ht="35" customHeight="true" spans="2:7">
      <c r="B18" s="28">
        <v>10</v>
      </c>
      <c r="C18" s="51" t="s">
        <v>55</v>
      </c>
      <c r="D18" s="9">
        <v>70</v>
      </c>
      <c r="E18" s="32"/>
      <c r="F18" s="32"/>
      <c r="G18" s="32"/>
    </row>
    <row r="19" ht="35" customHeight="true" spans="2:7">
      <c r="B19" s="28">
        <v>11</v>
      </c>
      <c r="C19" s="51" t="s">
        <v>55</v>
      </c>
      <c r="D19" s="9">
        <v>400</v>
      </c>
      <c r="E19" s="32"/>
      <c r="F19" s="32"/>
      <c r="G19" s="32"/>
    </row>
    <row r="20" ht="35" customHeight="true" spans="2:7">
      <c r="B20" s="28">
        <v>12</v>
      </c>
      <c r="C20" s="51" t="s">
        <v>55</v>
      </c>
      <c r="D20" s="9">
        <v>690</v>
      </c>
      <c r="E20" s="32"/>
      <c r="F20" s="32"/>
      <c r="G20" s="32"/>
    </row>
    <row r="21" ht="35" customHeight="true" spans="2:7">
      <c r="B21" s="28">
        <v>13</v>
      </c>
      <c r="C21" s="51" t="s">
        <v>55</v>
      </c>
      <c r="D21" s="9">
        <v>3000</v>
      </c>
      <c r="E21" s="32"/>
      <c r="F21" s="32"/>
      <c r="G21" s="32"/>
    </row>
    <row r="22" ht="35" customHeight="true" spans="2:7">
      <c r="B22" s="28">
        <v>14</v>
      </c>
      <c r="C22" s="51" t="s">
        <v>55</v>
      </c>
      <c r="D22" s="9">
        <v>460</v>
      </c>
      <c r="E22" s="32"/>
      <c r="F22" s="32"/>
      <c r="G22" s="32"/>
    </row>
    <row r="23" ht="35" customHeight="true" spans="2:7">
      <c r="B23" s="28">
        <v>15</v>
      </c>
      <c r="C23" s="51" t="s">
        <v>55</v>
      </c>
      <c r="D23" s="9">
        <v>350</v>
      </c>
      <c r="E23" s="32"/>
      <c r="F23" s="32"/>
      <c r="G23" s="32"/>
    </row>
    <row r="24" ht="35" customHeight="true" spans="2:7">
      <c r="B24" s="28">
        <v>16</v>
      </c>
      <c r="C24" s="51" t="s">
        <v>66</v>
      </c>
      <c r="D24" s="9">
        <v>60</v>
      </c>
      <c r="E24" s="32"/>
      <c r="F24" s="32"/>
      <c r="G24" s="32"/>
    </row>
    <row r="25" ht="35" customHeight="true" spans="2:7">
      <c r="B25" s="28">
        <v>17</v>
      </c>
      <c r="C25" s="51" t="s">
        <v>69</v>
      </c>
      <c r="D25" s="64">
        <v>300</v>
      </c>
      <c r="E25" s="32"/>
      <c r="F25" s="32"/>
      <c r="G25" s="32"/>
    </row>
    <row r="26" ht="35" customHeight="true" spans="2:7">
      <c r="B26" s="28">
        <v>18</v>
      </c>
      <c r="C26" s="51" t="s">
        <v>72</v>
      </c>
      <c r="D26" s="64">
        <v>15</v>
      </c>
      <c r="E26" s="32"/>
      <c r="F26" s="32"/>
      <c r="G26" s="32"/>
    </row>
    <row r="27" ht="35" customHeight="true" spans="2:7">
      <c r="B27" s="28">
        <v>19</v>
      </c>
      <c r="C27" s="65" t="s">
        <v>74</v>
      </c>
      <c r="D27" s="66">
        <v>970</v>
      </c>
      <c r="E27" s="32"/>
      <c r="F27" s="32"/>
      <c r="G27" s="32"/>
    </row>
    <row r="28" ht="35" customHeight="true" spans="2:7">
      <c r="B28" s="28">
        <v>20</v>
      </c>
      <c r="C28" s="65" t="s">
        <v>69</v>
      </c>
      <c r="D28" s="66">
        <v>700</v>
      </c>
      <c r="E28" s="32"/>
      <c r="F28" s="32"/>
      <c r="G28" s="32"/>
    </row>
    <row r="29" ht="35" customHeight="true" spans="2:7">
      <c r="B29" s="28">
        <v>21</v>
      </c>
      <c r="C29" s="65" t="s">
        <v>69</v>
      </c>
      <c r="D29" s="66">
        <v>2500</v>
      </c>
      <c r="E29" s="32"/>
      <c r="F29" s="32"/>
      <c r="G29" s="32"/>
    </row>
    <row r="30" ht="35" customHeight="true" spans="2:7">
      <c r="B30" s="28">
        <v>22</v>
      </c>
      <c r="C30" s="65" t="s">
        <v>72</v>
      </c>
      <c r="D30" s="66">
        <v>300</v>
      </c>
      <c r="E30" s="32"/>
      <c r="F30" s="32"/>
      <c r="G30" s="32"/>
    </row>
    <row r="31" ht="35" customHeight="true" spans="2:7">
      <c r="B31" s="28">
        <v>23</v>
      </c>
      <c r="C31" s="65" t="s">
        <v>69</v>
      </c>
      <c r="D31" s="66">
        <v>500</v>
      </c>
      <c r="E31" s="32"/>
      <c r="F31" s="32"/>
      <c r="G31" s="32"/>
    </row>
  </sheetData>
  <mergeCells count="7">
    <mergeCell ref="B1:G1"/>
    <mergeCell ref="B3:G3"/>
    <mergeCell ref="C5:D5"/>
    <mergeCell ref="F5:G5"/>
    <mergeCell ref="B5:B6"/>
    <mergeCell ref="B11:B12"/>
    <mergeCell ref="C11:C12"/>
  </mergeCells>
  <pageMargins left="0.751388888888889" right="0.751388888888889" top="0.267361111111111" bottom="0.267361111111111" header="0" footer="0"/>
  <pageSetup paperSize="9" scale="64"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95"/>
  <sheetViews>
    <sheetView topLeftCell="C1" workbookViewId="0">
      <selection activeCell="D102" sqref="D102"/>
    </sheetView>
  </sheetViews>
  <sheetFormatPr defaultColWidth="10" defaultRowHeight="13.5" outlineLevelCol="6"/>
  <cols>
    <col min="1" max="1" width="9" hidden="true" customWidth="true"/>
    <col min="2" max="2" width="32.75" style="1" customWidth="true"/>
    <col min="3" max="3" width="112" style="2" customWidth="true"/>
    <col min="4" max="4" width="45" style="2" customWidth="true"/>
    <col min="5" max="5" width="9" hidden="true"/>
    <col min="6" max="6" width="81.25" customWidth="true"/>
    <col min="7" max="7" width="40.375" customWidth="true"/>
    <col min="8" max="8" width="9.76666666666667" customWidth="true"/>
  </cols>
  <sheetData>
    <row r="1" ht="14.25" spans="1:7">
      <c r="A1" s="3">
        <v>0</v>
      </c>
      <c r="B1" s="4" t="s">
        <v>0</v>
      </c>
      <c r="C1" s="5"/>
      <c r="D1" s="5"/>
      <c r="E1" s="23"/>
      <c r="F1" s="23"/>
      <c r="G1" s="23"/>
    </row>
    <row r="2" spans="1:7">
      <c r="A2" s="3"/>
      <c r="B2" s="1" t="s">
        <v>379</v>
      </c>
      <c r="G2" s="24"/>
    </row>
    <row r="3" ht="19.5" spans="1:7">
      <c r="A3" s="3">
        <v>0</v>
      </c>
      <c r="B3" s="6" t="s">
        <v>380</v>
      </c>
      <c r="C3" s="6"/>
      <c r="D3" s="6"/>
      <c r="E3" s="25"/>
      <c r="F3" s="25"/>
      <c r="G3" s="25"/>
    </row>
    <row r="4" spans="1:7">
      <c r="A4" s="3">
        <v>0</v>
      </c>
      <c r="G4" s="26" t="s">
        <v>85</v>
      </c>
    </row>
    <row r="5" ht="39" customHeight="true" spans="1:7">
      <c r="A5" s="3">
        <v>0</v>
      </c>
      <c r="B5" s="7" t="s">
        <v>351</v>
      </c>
      <c r="C5" s="7" t="s">
        <v>381</v>
      </c>
      <c r="D5" s="7"/>
      <c r="E5" s="27"/>
      <c r="F5" s="28" t="s">
        <v>382</v>
      </c>
      <c r="G5" s="28"/>
    </row>
    <row r="6" ht="33" customHeight="true" spans="1:7">
      <c r="A6" s="3">
        <v>0</v>
      </c>
      <c r="B6" s="7"/>
      <c r="C6" s="7" t="s">
        <v>11</v>
      </c>
      <c r="D6" s="7" t="s">
        <v>354</v>
      </c>
      <c r="E6" s="27"/>
      <c r="F6" s="28" t="s">
        <v>355</v>
      </c>
      <c r="G6" s="28" t="s">
        <v>354</v>
      </c>
    </row>
    <row r="7" ht="35" customHeight="true" spans="1:7">
      <c r="A7" s="3">
        <v>0</v>
      </c>
      <c r="B7" s="7" t="s">
        <v>19</v>
      </c>
      <c r="C7" s="8"/>
      <c r="D7" s="9">
        <f>SUM(D8:D95)</f>
        <v>557121</v>
      </c>
      <c r="E7" s="29"/>
      <c r="F7" s="29"/>
      <c r="G7" s="9">
        <f>SUM(G8:G95)</f>
        <v>557121</v>
      </c>
    </row>
    <row r="8" ht="35" customHeight="true" spans="1:7">
      <c r="A8" s="3"/>
      <c r="B8" s="10">
        <v>1</v>
      </c>
      <c r="C8" s="11" t="s">
        <v>241</v>
      </c>
      <c r="D8" s="9">
        <v>475</v>
      </c>
      <c r="E8" s="29"/>
      <c r="F8" s="30" t="s">
        <v>357</v>
      </c>
      <c r="G8" s="9"/>
    </row>
    <row r="9" ht="35" customHeight="true" spans="1:7">
      <c r="A9" s="3"/>
      <c r="B9" s="12">
        <v>2</v>
      </c>
      <c r="C9" s="11" t="s">
        <v>249</v>
      </c>
      <c r="D9" s="9">
        <v>475</v>
      </c>
      <c r="E9" s="29"/>
      <c r="F9" s="30" t="s">
        <v>363</v>
      </c>
      <c r="G9" s="9"/>
    </row>
    <row r="10" ht="35" customHeight="true" spans="1:7">
      <c r="A10" s="3"/>
      <c r="B10" s="12">
        <v>3</v>
      </c>
      <c r="C10" s="11" t="s">
        <v>251</v>
      </c>
      <c r="D10" s="9">
        <v>156</v>
      </c>
      <c r="E10" s="29"/>
      <c r="F10" s="30" t="s">
        <v>366</v>
      </c>
      <c r="G10" s="9"/>
    </row>
    <row r="11" ht="35" customHeight="true" spans="1:7">
      <c r="A11" s="3"/>
      <c r="B11" s="12">
        <v>4</v>
      </c>
      <c r="C11" s="11" t="s">
        <v>135</v>
      </c>
      <c r="D11" s="9">
        <v>5000</v>
      </c>
      <c r="E11" s="29"/>
      <c r="F11" s="30" t="s">
        <v>369</v>
      </c>
      <c r="G11" s="9"/>
    </row>
    <row r="12" ht="35" customHeight="true" spans="1:7">
      <c r="A12" s="3"/>
      <c r="B12" s="12">
        <v>5</v>
      </c>
      <c r="C12" s="11" t="s">
        <v>135</v>
      </c>
      <c r="D12" s="9">
        <v>3000</v>
      </c>
      <c r="E12" s="29"/>
      <c r="F12" s="30" t="s">
        <v>372</v>
      </c>
      <c r="G12" s="9"/>
    </row>
    <row r="13" ht="35" customHeight="true" spans="1:7">
      <c r="A13" s="3"/>
      <c r="B13" s="12">
        <v>6</v>
      </c>
      <c r="C13" s="11" t="s">
        <v>135</v>
      </c>
      <c r="D13" s="9">
        <v>2000</v>
      </c>
      <c r="E13" s="29"/>
      <c r="F13" s="30" t="s">
        <v>383</v>
      </c>
      <c r="G13" s="9"/>
    </row>
    <row r="14" ht="35" customHeight="true" spans="1:7">
      <c r="A14" s="3"/>
      <c r="B14" s="12">
        <v>7</v>
      </c>
      <c r="C14" s="11" t="s">
        <v>177</v>
      </c>
      <c r="D14" s="9">
        <v>5000</v>
      </c>
      <c r="E14" s="29"/>
      <c r="F14" s="30" t="s">
        <v>384</v>
      </c>
      <c r="G14" s="9">
        <v>384065</v>
      </c>
    </row>
    <row r="15" ht="35" customHeight="true" spans="1:7">
      <c r="A15" s="3"/>
      <c r="B15" s="12">
        <v>8</v>
      </c>
      <c r="C15" s="11" t="s">
        <v>215</v>
      </c>
      <c r="D15" s="9">
        <v>4000</v>
      </c>
      <c r="E15" s="29"/>
      <c r="F15" s="30" t="s">
        <v>385</v>
      </c>
      <c r="G15" s="9">
        <v>173056</v>
      </c>
    </row>
    <row r="16" ht="35" customHeight="true" spans="1:7">
      <c r="A16" s="3"/>
      <c r="B16" s="12">
        <v>9</v>
      </c>
      <c r="C16" s="11" t="s">
        <v>89</v>
      </c>
      <c r="D16" s="9">
        <v>10400</v>
      </c>
      <c r="E16" s="29"/>
      <c r="F16" s="29"/>
      <c r="G16" s="9"/>
    </row>
    <row r="17" ht="35" customHeight="true" spans="1:7">
      <c r="A17" s="3"/>
      <c r="B17" s="12">
        <v>10</v>
      </c>
      <c r="C17" s="11" t="s">
        <v>143</v>
      </c>
      <c r="D17" s="9">
        <v>5000</v>
      </c>
      <c r="E17" s="29"/>
      <c r="F17" s="29"/>
      <c r="G17" s="31"/>
    </row>
    <row r="18" ht="35" customHeight="true" spans="1:7">
      <c r="A18" s="3"/>
      <c r="B18" s="12">
        <v>11</v>
      </c>
      <c r="C18" s="11" t="s">
        <v>220</v>
      </c>
      <c r="D18" s="9">
        <v>4000</v>
      </c>
      <c r="E18" s="29"/>
      <c r="F18" s="29"/>
      <c r="G18" s="31"/>
    </row>
    <row r="19" ht="35" customHeight="true" spans="1:7">
      <c r="A19" s="3"/>
      <c r="B19" s="12">
        <v>12</v>
      </c>
      <c r="C19" s="11" t="s">
        <v>223</v>
      </c>
      <c r="D19" s="9">
        <v>2000</v>
      </c>
      <c r="E19" s="29"/>
      <c r="F19" s="29"/>
      <c r="G19" s="31"/>
    </row>
    <row r="20" ht="35" customHeight="true" spans="1:7">
      <c r="A20" s="3"/>
      <c r="B20" s="12">
        <v>13</v>
      </c>
      <c r="C20" s="11" t="s">
        <v>171</v>
      </c>
      <c r="D20" s="9">
        <v>3000</v>
      </c>
      <c r="E20" s="29"/>
      <c r="F20" s="29"/>
      <c r="G20" s="31"/>
    </row>
    <row r="21" ht="35" customHeight="true" spans="1:7">
      <c r="A21" s="3"/>
      <c r="B21" s="12">
        <v>14</v>
      </c>
      <c r="C21" s="11" t="s">
        <v>203</v>
      </c>
      <c r="D21" s="9">
        <v>3000</v>
      </c>
      <c r="E21" s="29"/>
      <c r="F21" s="29"/>
      <c r="G21" s="31"/>
    </row>
    <row r="22" ht="35" customHeight="true" spans="1:7">
      <c r="A22" s="3"/>
      <c r="B22" s="12">
        <v>15</v>
      </c>
      <c r="C22" s="11" t="s">
        <v>119</v>
      </c>
      <c r="D22" s="9">
        <v>2500</v>
      </c>
      <c r="E22" s="29"/>
      <c r="F22" s="29"/>
      <c r="G22" s="31"/>
    </row>
    <row r="23" ht="35" customHeight="true" spans="1:7">
      <c r="A23" s="3"/>
      <c r="B23" s="12">
        <v>16</v>
      </c>
      <c r="C23" s="11" t="s">
        <v>186</v>
      </c>
      <c r="D23" s="9">
        <v>1500</v>
      </c>
      <c r="E23" s="29"/>
      <c r="F23" s="29"/>
      <c r="G23" s="31"/>
    </row>
    <row r="24" ht="35" customHeight="true" spans="1:7">
      <c r="A24" s="3"/>
      <c r="B24" s="12">
        <v>17</v>
      </c>
      <c r="C24" s="11" t="s">
        <v>210</v>
      </c>
      <c r="D24" s="9">
        <v>7000</v>
      </c>
      <c r="E24" s="29"/>
      <c r="F24" s="29"/>
      <c r="G24" s="31"/>
    </row>
    <row r="25" ht="35" customHeight="true" spans="1:7">
      <c r="A25" s="3"/>
      <c r="B25" s="12">
        <v>18</v>
      </c>
      <c r="C25" s="11" t="s">
        <v>99</v>
      </c>
      <c r="D25" s="9">
        <v>10700</v>
      </c>
      <c r="E25" s="29"/>
      <c r="F25" s="29"/>
      <c r="G25" s="31"/>
    </row>
    <row r="26" ht="35" customHeight="true" spans="1:7">
      <c r="A26" s="3"/>
      <c r="B26" s="12">
        <v>19</v>
      </c>
      <c r="C26" s="11" t="s">
        <v>99</v>
      </c>
      <c r="D26" s="9">
        <v>11000</v>
      </c>
      <c r="E26" s="29"/>
      <c r="F26" s="29"/>
      <c r="G26" s="31"/>
    </row>
    <row r="27" ht="35" customHeight="true" spans="1:7">
      <c r="A27" s="3"/>
      <c r="B27" s="12">
        <v>20</v>
      </c>
      <c r="C27" s="11" t="s">
        <v>194</v>
      </c>
      <c r="D27" s="9">
        <v>3000</v>
      </c>
      <c r="E27" s="29"/>
      <c r="F27" s="29"/>
      <c r="G27" s="31"/>
    </row>
    <row r="28" ht="35" customHeight="true" spans="1:7">
      <c r="A28" s="3"/>
      <c r="B28" s="12">
        <v>21</v>
      </c>
      <c r="C28" s="11" t="s">
        <v>281</v>
      </c>
      <c r="D28" s="9">
        <v>5500</v>
      </c>
      <c r="E28" s="29"/>
      <c r="F28" s="29"/>
      <c r="G28" s="31"/>
    </row>
    <row r="29" ht="35" customHeight="true" spans="1:7">
      <c r="A29" s="3"/>
      <c r="B29" s="12">
        <v>22</v>
      </c>
      <c r="C29" s="11" t="s">
        <v>128</v>
      </c>
      <c r="D29" s="9">
        <v>11000</v>
      </c>
      <c r="E29" s="29"/>
      <c r="F29" s="29"/>
      <c r="G29" s="31"/>
    </row>
    <row r="30" ht="35" customHeight="true" spans="1:7">
      <c r="A30" s="3"/>
      <c r="B30" s="12">
        <v>23</v>
      </c>
      <c r="C30" s="11" t="s">
        <v>132</v>
      </c>
      <c r="D30" s="9">
        <v>20000</v>
      </c>
      <c r="E30" s="29"/>
      <c r="F30" s="29"/>
      <c r="G30" s="31"/>
    </row>
    <row r="31" ht="35" customHeight="true" spans="1:7">
      <c r="A31" s="3"/>
      <c r="B31" s="12">
        <v>24</v>
      </c>
      <c r="C31" s="11" t="s">
        <v>153</v>
      </c>
      <c r="D31" s="9">
        <v>31730</v>
      </c>
      <c r="E31" s="29"/>
      <c r="F31" s="29"/>
      <c r="G31" s="31"/>
    </row>
    <row r="32" ht="35" customHeight="true" spans="1:7">
      <c r="A32" s="3"/>
      <c r="B32" s="12">
        <v>25</v>
      </c>
      <c r="C32" s="11" t="s">
        <v>153</v>
      </c>
      <c r="D32" s="9">
        <v>5000</v>
      </c>
      <c r="E32" s="29"/>
      <c r="F32" s="29"/>
      <c r="G32" s="31"/>
    </row>
    <row r="33" ht="35" customHeight="true" spans="1:7">
      <c r="A33" s="3"/>
      <c r="B33" s="12">
        <v>26</v>
      </c>
      <c r="C33" s="11" t="s">
        <v>199</v>
      </c>
      <c r="D33" s="9">
        <v>3500</v>
      </c>
      <c r="E33" s="29"/>
      <c r="F33" s="29"/>
      <c r="G33" s="31"/>
    </row>
    <row r="34" ht="35" customHeight="true" spans="1:7">
      <c r="A34" s="3"/>
      <c r="B34" s="12">
        <v>27</v>
      </c>
      <c r="C34" s="11" t="s">
        <v>103</v>
      </c>
      <c r="D34" s="9">
        <v>44000</v>
      </c>
      <c r="E34" s="29"/>
      <c r="F34" s="29"/>
      <c r="G34" s="31"/>
    </row>
    <row r="35" ht="35" customHeight="true" spans="1:7">
      <c r="A35" s="3"/>
      <c r="B35" s="12">
        <v>28</v>
      </c>
      <c r="C35" s="11" t="s">
        <v>103</v>
      </c>
      <c r="D35" s="9">
        <v>20000</v>
      </c>
      <c r="E35" s="29"/>
      <c r="F35" s="29"/>
      <c r="G35" s="31"/>
    </row>
    <row r="36" ht="35" customHeight="true" spans="1:7">
      <c r="A36" s="3"/>
      <c r="B36" s="12">
        <v>29</v>
      </c>
      <c r="C36" s="11" t="s">
        <v>201</v>
      </c>
      <c r="D36" s="9">
        <v>3500</v>
      </c>
      <c r="E36" s="29"/>
      <c r="F36" s="29"/>
      <c r="G36" s="31"/>
    </row>
    <row r="37" ht="35" customHeight="true" spans="1:7">
      <c r="A37" s="3"/>
      <c r="B37" s="12">
        <v>30</v>
      </c>
      <c r="C37" s="11" t="s">
        <v>107</v>
      </c>
      <c r="D37" s="9">
        <v>1500</v>
      </c>
      <c r="E37" s="29"/>
      <c r="F37" s="29"/>
      <c r="G37" s="31"/>
    </row>
    <row r="38" ht="35" customHeight="true" spans="1:7">
      <c r="A38" s="3"/>
      <c r="B38" s="12">
        <v>31</v>
      </c>
      <c r="C38" s="11" t="s">
        <v>107</v>
      </c>
      <c r="D38" s="9">
        <v>20000</v>
      </c>
      <c r="E38" s="29"/>
      <c r="F38" s="29"/>
      <c r="G38" s="31"/>
    </row>
    <row r="39" ht="35" customHeight="true" spans="1:7">
      <c r="A39" s="3"/>
      <c r="B39" s="12">
        <v>32</v>
      </c>
      <c r="C39" s="11" t="s">
        <v>107</v>
      </c>
      <c r="D39" s="9">
        <v>9000</v>
      </c>
      <c r="E39" s="29"/>
      <c r="F39" s="29"/>
      <c r="G39" s="31"/>
    </row>
    <row r="40" ht="35" customHeight="true" spans="1:7">
      <c r="A40" s="3"/>
      <c r="B40" s="12">
        <v>33</v>
      </c>
      <c r="C40" s="11" t="s">
        <v>157</v>
      </c>
      <c r="D40" s="9">
        <v>7915</v>
      </c>
      <c r="E40" s="29"/>
      <c r="F40" s="29"/>
      <c r="G40" s="31"/>
    </row>
    <row r="41" ht="54" spans="1:7">
      <c r="A41" s="3" t="s">
        <v>98</v>
      </c>
      <c r="B41" s="12">
        <v>34</v>
      </c>
      <c r="C41" s="13" t="s">
        <v>226</v>
      </c>
      <c r="D41" s="14">
        <v>8000</v>
      </c>
      <c r="E41" s="30" t="s">
        <v>386</v>
      </c>
      <c r="F41" s="32"/>
      <c r="G41" s="32"/>
    </row>
    <row r="42" ht="54" spans="1:7">
      <c r="A42" s="3" t="s">
        <v>98</v>
      </c>
      <c r="B42" s="12"/>
      <c r="C42" s="15"/>
      <c r="D42" s="14">
        <v>20000</v>
      </c>
      <c r="E42" s="30" t="s">
        <v>387</v>
      </c>
      <c r="F42" s="32"/>
      <c r="G42" s="32"/>
    </row>
    <row r="43" ht="54" spans="1:7">
      <c r="A43" s="3" t="s">
        <v>98</v>
      </c>
      <c r="B43" s="12">
        <v>35</v>
      </c>
      <c r="C43" s="13" t="s">
        <v>111</v>
      </c>
      <c r="D43" s="14">
        <v>4500</v>
      </c>
      <c r="E43" s="30" t="s">
        <v>388</v>
      </c>
      <c r="F43" s="32"/>
      <c r="G43" s="32"/>
    </row>
    <row r="44" ht="54" spans="1:7">
      <c r="A44" s="3" t="s">
        <v>98</v>
      </c>
      <c r="B44" s="12">
        <v>36</v>
      </c>
      <c r="C44" s="13" t="s">
        <v>286</v>
      </c>
      <c r="D44" s="14">
        <v>7000</v>
      </c>
      <c r="E44" s="30" t="s">
        <v>389</v>
      </c>
      <c r="F44" s="32"/>
      <c r="G44" s="32"/>
    </row>
    <row r="45" ht="54" spans="1:7">
      <c r="A45" s="3" t="s">
        <v>98</v>
      </c>
      <c r="B45" s="12">
        <v>37</v>
      </c>
      <c r="C45" s="13" t="s">
        <v>233</v>
      </c>
      <c r="D45" s="14">
        <v>25000</v>
      </c>
      <c r="E45" s="30" t="s">
        <v>390</v>
      </c>
      <c r="F45" s="32"/>
      <c r="G45" s="32"/>
    </row>
    <row r="46" ht="54" spans="1:7">
      <c r="A46" s="3" t="s">
        <v>98</v>
      </c>
      <c r="B46" s="12">
        <v>38</v>
      </c>
      <c r="C46" s="13" t="s">
        <v>164</v>
      </c>
      <c r="D46" s="14">
        <v>3500</v>
      </c>
      <c r="E46" s="30" t="s">
        <v>391</v>
      </c>
      <c r="F46" s="32"/>
      <c r="G46" s="32"/>
    </row>
    <row r="47" ht="72" customHeight="true" spans="2:7">
      <c r="B47" s="7">
        <v>39</v>
      </c>
      <c r="C47" s="13" t="s">
        <v>254</v>
      </c>
      <c r="D47" s="14">
        <v>1500</v>
      </c>
      <c r="E47" s="33"/>
      <c r="F47" s="32"/>
      <c r="G47" s="32"/>
    </row>
    <row r="48" ht="75" customHeight="true" spans="2:7">
      <c r="B48" s="7"/>
      <c r="C48" s="15"/>
      <c r="D48" s="14">
        <v>3000</v>
      </c>
      <c r="E48" s="32"/>
      <c r="F48" s="32"/>
      <c r="G48" s="32"/>
    </row>
    <row r="49" ht="67" customHeight="true" spans="2:7">
      <c r="B49" s="7"/>
      <c r="C49" s="15"/>
      <c r="D49" s="14">
        <v>3000</v>
      </c>
      <c r="E49" s="32"/>
      <c r="F49" s="32"/>
      <c r="G49" s="32"/>
    </row>
    <row r="50" ht="42" customHeight="true" spans="2:7">
      <c r="B50" s="7">
        <v>40</v>
      </c>
      <c r="C50" s="13" t="s">
        <v>180</v>
      </c>
      <c r="D50" s="14">
        <v>7100</v>
      </c>
      <c r="E50" s="32"/>
      <c r="F50" s="32"/>
      <c r="G50" s="32"/>
    </row>
    <row r="51" ht="53" customHeight="true" spans="2:7">
      <c r="B51" s="7">
        <v>41</v>
      </c>
      <c r="C51" s="13" t="s">
        <v>265</v>
      </c>
      <c r="D51" s="14">
        <v>4100</v>
      </c>
      <c r="E51" s="32"/>
      <c r="F51" s="32"/>
      <c r="G51" s="32"/>
    </row>
    <row r="52" ht="65" customHeight="true" spans="2:7">
      <c r="B52" s="7">
        <v>42</v>
      </c>
      <c r="C52" s="13" t="s">
        <v>265</v>
      </c>
      <c r="D52" s="14">
        <v>8000</v>
      </c>
      <c r="E52" s="32"/>
      <c r="F52" s="32"/>
      <c r="G52" s="32"/>
    </row>
    <row r="53" ht="68" customHeight="true" spans="2:7">
      <c r="B53" s="7">
        <v>43</v>
      </c>
      <c r="C53" s="13" t="s">
        <v>273</v>
      </c>
      <c r="D53" s="14">
        <v>5000</v>
      </c>
      <c r="E53" s="32"/>
      <c r="F53" s="32"/>
      <c r="G53" s="32"/>
    </row>
    <row r="54" ht="45" customHeight="true" spans="2:7">
      <c r="B54" s="16">
        <v>44</v>
      </c>
      <c r="C54" s="13" t="s">
        <v>168</v>
      </c>
      <c r="D54" s="14">
        <v>3855</v>
      </c>
      <c r="E54" s="32"/>
      <c r="F54" s="32"/>
      <c r="G54" s="32"/>
    </row>
    <row r="55" ht="48" customHeight="true" spans="2:7">
      <c r="B55" s="17"/>
      <c r="C55" s="15"/>
      <c r="D55" s="14">
        <v>16145</v>
      </c>
      <c r="E55" s="32"/>
      <c r="F55" s="32"/>
      <c r="G55" s="32"/>
    </row>
    <row r="56" ht="65" customHeight="true" spans="2:7">
      <c r="B56" s="7">
        <v>45</v>
      </c>
      <c r="C56" s="13" t="s">
        <v>115</v>
      </c>
      <c r="D56" s="14">
        <v>2000</v>
      </c>
      <c r="E56" s="32"/>
      <c r="F56" s="32"/>
      <c r="G56" s="32"/>
    </row>
    <row r="57" ht="76" customHeight="true" spans="2:7">
      <c r="B57" s="7">
        <v>46</v>
      </c>
      <c r="C57" s="13" t="s">
        <v>183</v>
      </c>
      <c r="D57" s="14">
        <v>3000</v>
      </c>
      <c r="E57" s="32"/>
      <c r="F57" s="32"/>
      <c r="G57" s="32"/>
    </row>
    <row r="58" ht="42" customHeight="true" spans="2:7">
      <c r="B58" s="7">
        <v>47</v>
      </c>
      <c r="C58" s="13" t="s">
        <v>183</v>
      </c>
      <c r="D58" s="14">
        <v>24500</v>
      </c>
      <c r="E58" s="32"/>
      <c r="F58" s="32"/>
      <c r="G58" s="32"/>
    </row>
    <row r="59" ht="41" customHeight="true" spans="2:7">
      <c r="B59" s="7"/>
      <c r="C59" s="15"/>
      <c r="D59" s="14">
        <v>5100</v>
      </c>
      <c r="E59" s="32"/>
      <c r="F59" s="32"/>
      <c r="G59" s="32"/>
    </row>
    <row r="60" ht="44" customHeight="true" spans="2:7">
      <c r="B60" s="7">
        <v>48</v>
      </c>
      <c r="C60" s="13" t="s">
        <v>238</v>
      </c>
      <c r="D60" s="14">
        <v>4900</v>
      </c>
      <c r="E60" s="32"/>
      <c r="F60" s="32"/>
      <c r="G60" s="32"/>
    </row>
    <row r="61" ht="42" customHeight="true" spans="2:7">
      <c r="B61" s="7">
        <v>49</v>
      </c>
      <c r="C61" s="13" t="s">
        <v>229</v>
      </c>
      <c r="D61" s="14">
        <v>3000</v>
      </c>
      <c r="E61" s="32"/>
      <c r="F61" s="32"/>
      <c r="G61" s="32"/>
    </row>
    <row r="62" ht="49" customHeight="true" spans="2:7">
      <c r="B62" s="7">
        <v>50</v>
      </c>
      <c r="C62" s="18" t="s">
        <v>270</v>
      </c>
      <c r="D62" s="19">
        <v>4000</v>
      </c>
      <c r="E62" s="32"/>
      <c r="F62" s="32"/>
      <c r="G62" s="32"/>
    </row>
    <row r="63" ht="39" customHeight="true" spans="2:7">
      <c r="B63" s="7">
        <v>51</v>
      </c>
      <c r="C63" s="20" t="s">
        <v>259</v>
      </c>
      <c r="D63" s="21">
        <v>1800</v>
      </c>
      <c r="E63" s="32"/>
      <c r="F63" s="32"/>
      <c r="G63" s="32"/>
    </row>
    <row r="64" ht="39" customHeight="true" spans="2:7">
      <c r="B64" s="7"/>
      <c r="C64" s="22"/>
      <c r="D64" s="21">
        <v>6000</v>
      </c>
      <c r="E64" s="32"/>
      <c r="F64" s="32"/>
      <c r="G64" s="32"/>
    </row>
    <row r="65" ht="40" customHeight="true" spans="2:7">
      <c r="B65" s="7">
        <v>52</v>
      </c>
      <c r="C65" s="34" t="s">
        <v>292</v>
      </c>
      <c r="D65" s="35">
        <v>3600</v>
      </c>
      <c r="E65" s="32"/>
      <c r="F65" s="32"/>
      <c r="G65" s="32"/>
    </row>
    <row r="66" ht="54" customHeight="true" spans="2:7">
      <c r="B66" s="16">
        <v>53</v>
      </c>
      <c r="C66" s="18" t="s">
        <v>270</v>
      </c>
      <c r="D66" s="19">
        <v>2000</v>
      </c>
      <c r="E66" s="56"/>
      <c r="F66" s="56"/>
      <c r="G66" s="56"/>
    </row>
    <row r="67" ht="40" customHeight="true" spans="2:7">
      <c r="B67" s="36">
        <v>54</v>
      </c>
      <c r="C67" s="37" t="s">
        <v>298</v>
      </c>
      <c r="D67" s="19">
        <v>5632</v>
      </c>
      <c r="E67" s="32"/>
      <c r="F67" s="32"/>
      <c r="G67" s="32"/>
    </row>
    <row r="68" ht="40" customHeight="true" spans="2:7">
      <c r="B68" s="36">
        <v>55</v>
      </c>
      <c r="C68" s="37" t="s">
        <v>300</v>
      </c>
      <c r="D68" s="19">
        <v>1000</v>
      </c>
      <c r="E68" s="32"/>
      <c r="F68" s="32"/>
      <c r="G68" s="32"/>
    </row>
    <row r="69" ht="40" customHeight="true" spans="2:7">
      <c r="B69" s="36">
        <v>56</v>
      </c>
      <c r="C69" s="38" t="s">
        <v>305</v>
      </c>
      <c r="D69" s="39">
        <v>5000</v>
      </c>
      <c r="E69" s="32"/>
      <c r="F69" s="32"/>
      <c r="G69" s="32"/>
    </row>
    <row r="70" ht="40" customHeight="true" spans="2:7">
      <c r="B70" s="36">
        <v>57</v>
      </c>
      <c r="C70" s="40"/>
      <c r="D70" s="41">
        <v>5000</v>
      </c>
      <c r="E70" s="32"/>
      <c r="F70" s="32"/>
      <c r="G70" s="32"/>
    </row>
    <row r="71" ht="40" customHeight="true" spans="2:7">
      <c r="B71" s="36">
        <v>58</v>
      </c>
      <c r="C71" s="38" t="s">
        <v>307</v>
      </c>
      <c r="D71" s="41">
        <v>2000</v>
      </c>
      <c r="E71" s="32"/>
      <c r="F71" s="32"/>
      <c r="G71" s="32"/>
    </row>
    <row r="72" ht="40" customHeight="true" spans="2:7">
      <c r="B72" s="36">
        <v>59</v>
      </c>
      <c r="C72" s="42"/>
      <c r="D72" s="41">
        <v>3018</v>
      </c>
      <c r="E72" s="32"/>
      <c r="F72" s="32"/>
      <c r="G72" s="32"/>
    </row>
    <row r="73" ht="40" customHeight="true" spans="2:7">
      <c r="B73" s="36">
        <v>60</v>
      </c>
      <c r="C73" s="40"/>
      <c r="D73" s="41">
        <v>500</v>
      </c>
      <c r="E73" s="32"/>
      <c r="F73" s="32"/>
      <c r="G73" s="32"/>
    </row>
    <row r="74" ht="40" customHeight="true" spans="2:7">
      <c r="B74" s="36">
        <v>61</v>
      </c>
      <c r="C74" s="43" t="s">
        <v>309</v>
      </c>
      <c r="D74" s="41">
        <v>3300</v>
      </c>
      <c r="E74" s="32"/>
      <c r="F74" s="32"/>
      <c r="G74" s="32"/>
    </row>
    <row r="75" ht="40" customHeight="true" spans="2:7">
      <c r="B75" s="36">
        <v>62</v>
      </c>
      <c r="C75" s="38" t="s">
        <v>310</v>
      </c>
      <c r="D75" s="41">
        <v>2000</v>
      </c>
      <c r="E75" s="32"/>
      <c r="F75" s="32"/>
      <c r="G75" s="32"/>
    </row>
    <row r="76" ht="40" customHeight="true" spans="2:7">
      <c r="B76" s="36">
        <v>63</v>
      </c>
      <c r="C76" s="42"/>
      <c r="D76" s="41">
        <v>1096.606771</v>
      </c>
      <c r="E76" s="32"/>
      <c r="F76" s="32"/>
      <c r="G76" s="32"/>
    </row>
    <row r="77" ht="40" customHeight="true" spans="2:7">
      <c r="B77" s="36">
        <v>64</v>
      </c>
      <c r="C77" s="42"/>
      <c r="D77" s="41">
        <v>1117.31415</v>
      </c>
      <c r="E77" s="32"/>
      <c r="F77" s="32"/>
      <c r="G77" s="32"/>
    </row>
    <row r="78" ht="40" customHeight="true" spans="2:7">
      <c r="B78" s="36">
        <v>65</v>
      </c>
      <c r="C78" s="40"/>
      <c r="D78" s="41">
        <v>1786.079079</v>
      </c>
      <c r="E78" s="32"/>
      <c r="F78" s="32"/>
      <c r="G78" s="32"/>
    </row>
    <row r="79" ht="40" customHeight="true" spans="2:7">
      <c r="B79" s="36">
        <v>66</v>
      </c>
      <c r="C79" s="43" t="s">
        <v>315</v>
      </c>
      <c r="D79" s="44">
        <v>1000</v>
      </c>
      <c r="E79" s="32"/>
      <c r="F79" s="32"/>
      <c r="G79" s="32"/>
    </row>
    <row r="80" ht="40" customHeight="true" spans="2:7">
      <c r="B80" s="36">
        <v>67</v>
      </c>
      <c r="C80" s="43" t="s">
        <v>316</v>
      </c>
      <c r="D80" s="41">
        <v>1020</v>
      </c>
      <c r="E80" s="32"/>
      <c r="F80" s="32"/>
      <c r="G80" s="32"/>
    </row>
    <row r="81" ht="40" customHeight="true" spans="2:7">
      <c r="B81" s="36">
        <v>68</v>
      </c>
      <c r="C81" s="45" t="s">
        <v>320</v>
      </c>
      <c r="D81" s="46">
        <v>8000</v>
      </c>
      <c r="E81" s="32"/>
      <c r="F81" s="32"/>
      <c r="G81" s="32"/>
    </row>
    <row r="82" ht="40" customHeight="true" spans="2:7">
      <c r="B82" s="36">
        <v>69</v>
      </c>
      <c r="C82" s="45" t="s">
        <v>323</v>
      </c>
      <c r="D82" s="47">
        <v>3200</v>
      </c>
      <c r="E82" s="32"/>
      <c r="F82" s="32"/>
      <c r="G82" s="32"/>
    </row>
    <row r="83" ht="40" customHeight="true" spans="2:7">
      <c r="B83" s="36">
        <v>70</v>
      </c>
      <c r="C83" s="45" t="s">
        <v>324</v>
      </c>
      <c r="D83" s="48">
        <v>4000</v>
      </c>
      <c r="E83" s="32"/>
      <c r="F83" s="32"/>
      <c r="G83" s="32"/>
    </row>
    <row r="84" ht="40" customHeight="true" spans="2:7">
      <c r="B84" s="36">
        <v>71</v>
      </c>
      <c r="C84" s="45" t="s">
        <v>326</v>
      </c>
      <c r="D84" s="48">
        <v>4000</v>
      </c>
      <c r="E84" s="32"/>
      <c r="F84" s="32"/>
      <c r="G84" s="32"/>
    </row>
    <row r="85" ht="40" customHeight="true" spans="2:7">
      <c r="B85" s="36">
        <v>72</v>
      </c>
      <c r="C85" s="49" t="s">
        <v>327</v>
      </c>
      <c r="D85" s="50">
        <v>3000</v>
      </c>
      <c r="E85" s="32"/>
      <c r="F85" s="32"/>
      <c r="G85" s="32"/>
    </row>
    <row r="86" ht="40" customHeight="true" spans="2:7">
      <c r="B86" s="36">
        <v>73</v>
      </c>
      <c r="C86" s="51" t="s">
        <v>328</v>
      </c>
      <c r="D86" s="52">
        <v>3000</v>
      </c>
      <c r="E86" s="32"/>
      <c r="F86" s="32"/>
      <c r="G86" s="32"/>
    </row>
    <row r="87" ht="40" customHeight="true" spans="2:7">
      <c r="B87" s="36">
        <v>74</v>
      </c>
      <c r="C87" s="53" t="s">
        <v>331</v>
      </c>
      <c r="D87" s="54">
        <v>18400</v>
      </c>
      <c r="E87" s="32"/>
      <c r="F87" s="32"/>
      <c r="G87" s="32"/>
    </row>
    <row r="88" ht="40" customHeight="true" spans="2:7">
      <c r="B88" s="36">
        <v>75</v>
      </c>
      <c r="C88" s="53" t="s">
        <v>323</v>
      </c>
      <c r="D88" s="54">
        <v>2100</v>
      </c>
      <c r="E88" s="32"/>
      <c r="F88" s="32"/>
      <c r="G88" s="32"/>
    </row>
    <row r="89" ht="40" customHeight="true" spans="2:7">
      <c r="B89" s="36">
        <v>76</v>
      </c>
      <c r="C89" s="55" t="s">
        <v>335</v>
      </c>
      <c r="D89" s="54">
        <v>5500</v>
      </c>
      <c r="E89" s="32"/>
      <c r="F89" s="32"/>
      <c r="G89" s="32"/>
    </row>
    <row r="90" ht="40" customHeight="true" spans="2:7">
      <c r="B90" s="36">
        <v>77</v>
      </c>
      <c r="C90" s="55" t="s">
        <v>337</v>
      </c>
      <c r="D90" s="54">
        <v>10000</v>
      </c>
      <c r="E90" s="32"/>
      <c r="F90" s="32"/>
      <c r="G90" s="32"/>
    </row>
    <row r="91" ht="40" customHeight="true" spans="2:7">
      <c r="B91" s="36">
        <v>78</v>
      </c>
      <c r="C91" s="55" t="s">
        <v>339</v>
      </c>
      <c r="D91" s="54">
        <v>1500</v>
      </c>
      <c r="E91" s="32"/>
      <c r="F91" s="32"/>
      <c r="G91" s="32"/>
    </row>
    <row r="92" ht="40" customHeight="true" spans="2:7">
      <c r="B92" s="36">
        <v>79</v>
      </c>
      <c r="C92" s="55" t="s">
        <v>326</v>
      </c>
      <c r="D92" s="54">
        <v>2000</v>
      </c>
      <c r="E92" s="32"/>
      <c r="F92" s="32"/>
      <c r="G92" s="32"/>
    </row>
    <row r="93" ht="40" customHeight="true" spans="2:7">
      <c r="B93" s="36">
        <v>80</v>
      </c>
      <c r="C93" s="55" t="s">
        <v>315</v>
      </c>
      <c r="D93" s="54">
        <v>5000</v>
      </c>
      <c r="E93" s="32"/>
      <c r="F93" s="32"/>
      <c r="G93" s="32"/>
    </row>
    <row r="94" ht="40" customHeight="true" spans="2:7">
      <c r="B94" s="36">
        <v>81</v>
      </c>
      <c r="C94" s="55" t="s">
        <v>326</v>
      </c>
      <c r="D94" s="54">
        <v>1000</v>
      </c>
      <c r="E94" s="32"/>
      <c r="F94" s="32"/>
      <c r="G94" s="32"/>
    </row>
    <row r="95" ht="40" customHeight="true" spans="2:7">
      <c r="B95" s="36">
        <v>82</v>
      </c>
      <c r="C95" s="55" t="s">
        <v>346</v>
      </c>
      <c r="D95" s="54">
        <v>7500</v>
      </c>
      <c r="E95" s="32"/>
      <c r="F95" s="32"/>
      <c r="G95" s="32"/>
    </row>
  </sheetData>
  <mergeCells count="18">
    <mergeCell ref="B1:G1"/>
    <mergeCell ref="B3:G3"/>
    <mergeCell ref="C5:D5"/>
    <mergeCell ref="F5:G5"/>
    <mergeCell ref="B5:B6"/>
    <mergeCell ref="B41:B42"/>
    <mergeCell ref="B47:B49"/>
    <mergeCell ref="B54:B55"/>
    <mergeCell ref="B58:B59"/>
    <mergeCell ref="B63:B64"/>
    <mergeCell ref="C41:C42"/>
    <mergeCell ref="C47:C49"/>
    <mergeCell ref="C54:C55"/>
    <mergeCell ref="C58:C59"/>
    <mergeCell ref="C63:C64"/>
    <mergeCell ref="C69:C70"/>
    <mergeCell ref="C71:C73"/>
    <mergeCell ref="C75:C78"/>
  </mergeCells>
  <pageMargins left="0.751388888888889" right="0.751388888888889" top="0.267361111111111" bottom="0.267361111111111" header="0" footer="0"/>
  <pageSetup paperSize="9" scale="4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新增地方政府一般债券情况表</vt:lpstr>
      <vt:lpstr>新增地方政府专项债券情况表</vt:lpstr>
      <vt:lpstr>新增地方政府一般债券资金收支情况表</vt:lpstr>
      <vt:lpstr>新增地方政府专项债券资金收支情况表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dzb</cp:lastModifiedBy>
  <dcterms:created xsi:type="dcterms:W3CDTF">2022-06-25T17:35:00Z</dcterms:created>
  <dcterms:modified xsi:type="dcterms:W3CDTF">2024-06-18T17:41:46Z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y fmtid="{D5CDD505-2E9C-101B-9397-08002B2CF9AE}" pid="3" name="ICV">
    <vt:lpwstr>AE0B762FB5EE4ABEBAB668BED82ECDB2</vt:lpwstr>
  </property>
</Properties>
</file>