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65" windowHeight="12330"/>
  </bookViews>
  <sheets>
    <sheet name="Sheet2" sheetId="2" r:id="rId1"/>
  </sheets>
  <definedNames>
    <definedName name="_xlnm._FilterDatabase" localSheetId="0" hidden="1">Sheet2!$3:$1315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<sst xmlns="http://schemas.openxmlformats.org/spreadsheetml/2006/main" count="1320" uniqueCount="1025">
  <si>
    <t>2022年遂宁经济技术开发区区本级一般公共预算支出决算表</t>
  </si>
  <si>
    <t xml:space="preserve">                                                                                            单位：万元，%</t>
  </si>
  <si>
    <t>科目名称</t>
  </si>
  <si>
    <r>
      <rPr>
        <b/>
        <sz val="11"/>
        <rFont val="SimSun"/>
        <charset val="134"/>
      </rPr>
      <t xml:space="preserve">年初
</t>
    </r>
    <r>
      <rPr>
        <b/>
        <sz val="11"/>
        <rFont val="SimSun"/>
        <charset val="134"/>
      </rPr>
      <t>预算数</t>
    </r>
  </si>
  <si>
    <r>
      <rPr>
        <b/>
        <sz val="11"/>
        <rFont val="SimSun"/>
        <charset val="134"/>
      </rPr>
      <t xml:space="preserve">调整
</t>
    </r>
    <r>
      <rPr>
        <b/>
        <sz val="11"/>
        <rFont val="SimSun"/>
        <charset val="134"/>
      </rPr>
      <t>预算数</t>
    </r>
  </si>
  <si>
    <t>决算数</t>
  </si>
  <si>
    <r>
      <rPr>
        <b/>
        <sz val="11"/>
        <rFont val="SimSun"/>
        <charset val="134"/>
      </rPr>
      <t>为预算</t>
    </r>
  </si>
  <si>
    <r>
      <rPr>
        <b/>
        <sz val="11"/>
        <rFont val="SimSun"/>
        <charset val="134"/>
      </rPr>
      <t xml:space="preserve">为上年
</t>
    </r>
    <r>
      <rPr>
        <b/>
        <sz val="11"/>
        <rFont val="SimSun"/>
        <charset val="134"/>
      </rPr>
      <t>决算</t>
    </r>
  </si>
  <si>
    <t>一般公共服务支出</t>
  </si>
  <si>
    <t xml:space="preserve">  人大事务</t>
  </si>
  <si>
    <t xml:space="preserve">    行政运行</t>
  </si>
  <si>
    <t xml:space="preserve">    一般行政管理事务</t>
  </si>
  <si>
    <t xml:space="preserve">    机关服务</t>
  </si>
  <si>
    <t xml:space="preserve">    人大会议</t>
  </si>
  <si>
    <t xml:space="preserve">    人大立法</t>
  </si>
  <si>
    <t xml:space="preserve">    人大监督</t>
  </si>
  <si>
    <t xml:space="preserve">    人大代表履职能力提升</t>
  </si>
  <si>
    <t xml:space="preserve">    代表工作</t>
  </si>
  <si>
    <t xml:space="preserve">    人大信访工作</t>
  </si>
  <si>
    <t xml:space="preserve">    事业运行</t>
  </si>
  <si>
    <t xml:space="preserve">    其他人大事务支出</t>
  </si>
  <si>
    <t xml:space="preserve">  政协事务</t>
  </si>
  <si>
    <t xml:space="preserve">    政协会议</t>
  </si>
  <si>
    <t xml:space="preserve">    委员视察</t>
  </si>
  <si>
    <t xml:space="preserve">    参政议政</t>
  </si>
  <si>
    <t xml:space="preserve">    其他政协事务支出</t>
  </si>
  <si>
    <t xml:space="preserve">  政府办公厅(室)及相关机构事务</t>
  </si>
  <si>
    <t xml:space="preserve">    专项服务</t>
  </si>
  <si>
    <t xml:space="preserve">    专项业务及机关事务管理</t>
  </si>
  <si>
    <t xml:space="preserve">    政务公开审批</t>
  </si>
  <si>
    <t xml:space="preserve">    信访事务</t>
  </si>
  <si>
    <t xml:space="preserve">    参事事务</t>
  </si>
  <si>
    <t xml:space="preserve">    其他政府办公厅(室)及相关机构事务支出</t>
  </si>
  <si>
    <t xml:space="preserve">  发展与改革事务</t>
  </si>
  <si>
    <t xml:space="preserve">    战略规划与实施</t>
  </si>
  <si>
    <t xml:space="preserve">    日常经济运行调节</t>
  </si>
  <si>
    <t xml:space="preserve">    社会事业发展规划</t>
  </si>
  <si>
    <t xml:space="preserve">    经济体制改革研究</t>
  </si>
  <si>
    <t xml:space="preserve">    物价管理</t>
  </si>
  <si>
    <t xml:space="preserve">    其他发展与改革事务支出</t>
  </si>
  <si>
    <t xml:space="preserve">  统计信息事务</t>
  </si>
  <si>
    <t xml:space="preserve">    信息事务</t>
  </si>
  <si>
    <t xml:space="preserve">    专项统计业务</t>
  </si>
  <si>
    <t xml:space="preserve">    统计管理</t>
  </si>
  <si>
    <t xml:space="preserve">    专项普查活动</t>
  </si>
  <si>
    <t xml:space="preserve">    统计抽样调查</t>
  </si>
  <si>
    <t xml:space="preserve">    其他统计信息事务支出</t>
  </si>
  <si>
    <t xml:space="preserve">  财政事务</t>
  </si>
  <si>
    <t xml:space="preserve">    预算改革业务</t>
  </si>
  <si>
    <t xml:space="preserve">    财政国库业务</t>
  </si>
  <si>
    <t xml:space="preserve">    财政监察</t>
  </si>
  <si>
    <t xml:space="preserve">    信息化建设</t>
  </si>
  <si>
    <t xml:space="preserve">    财政委托业务支出</t>
  </si>
  <si>
    <t xml:space="preserve">    其他财政事务支出</t>
  </si>
  <si>
    <t xml:space="preserve">  税收事务</t>
  </si>
  <si>
    <t xml:space="preserve">    税收业务</t>
  </si>
  <si>
    <t xml:space="preserve">    其他税收事务支出</t>
  </si>
  <si>
    <t xml:space="preserve">  审计事务</t>
  </si>
  <si>
    <t xml:space="preserve">    审计业务</t>
  </si>
  <si>
    <t xml:space="preserve">    审计管理</t>
  </si>
  <si>
    <t xml:space="preserve">    其他审计事务支出</t>
  </si>
  <si>
    <t xml:space="preserve">  海关事务</t>
  </si>
  <si>
    <t xml:space="preserve">    缉私办案</t>
  </si>
  <si>
    <t xml:space="preserve">    口岸管理</t>
  </si>
  <si>
    <t xml:space="preserve">    海关关务</t>
  </si>
  <si>
    <t xml:space="preserve">    关税征管</t>
  </si>
  <si>
    <t xml:space="preserve">    海关监管</t>
  </si>
  <si>
    <t xml:space="preserve">    检验检疫</t>
  </si>
  <si>
    <t xml:space="preserve">    其他海关事务支出</t>
  </si>
  <si>
    <t xml:space="preserve">  纪检监察事务</t>
  </si>
  <si>
    <t xml:space="preserve">    大案要案查处</t>
  </si>
  <si>
    <t xml:space="preserve">    派驻派出机构</t>
  </si>
  <si>
    <t xml:space="preserve">    巡视工作</t>
  </si>
  <si>
    <t xml:space="preserve">    其他纪检监察事务支出</t>
  </si>
  <si>
    <t xml:space="preserve">  商贸事务</t>
  </si>
  <si>
    <t xml:space="preserve">    对外贸易管理</t>
  </si>
  <si>
    <t xml:space="preserve">    国际经济合作</t>
  </si>
  <si>
    <t xml:space="preserve">    外资管理</t>
  </si>
  <si>
    <t xml:space="preserve">    国内贸易管理</t>
  </si>
  <si>
    <t xml:space="preserve">    招商引资</t>
  </si>
  <si>
    <t xml:space="preserve">    其他商贸事务支出</t>
  </si>
  <si>
    <t xml:space="preserve">  知识产权事务</t>
  </si>
  <si>
    <t xml:space="preserve">    专利审批</t>
  </si>
  <si>
    <t xml:space="preserve">    知识产权战略和规划</t>
  </si>
  <si>
    <t xml:space="preserve">    国际合作与交流</t>
  </si>
  <si>
    <t xml:space="preserve">    知识产权宏观管理</t>
  </si>
  <si>
    <t xml:space="preserve">    商标管理</t>
  </si>
  <si>
    <t xml:space="preserve">    原产地地理标志管理</t>
  </si>
  <si>
    <t xml:space="preserve">    其他知识产权事务支出</t>
  </si>
  <si>
    <t xml:space="preserve">  民族事务</t>
  </si>
  <si>
    <t xml:space="preserve">    民族工作专项</t>
  </si>
  <si>
    <t xml:space="preserve">    其他民族事务支出</t>
  </si>
  <si>
    <t xml:space="preserve">  港澳台事务</t>
  </si>
  <si>
    <t xml:space="preserve">    港澳事务</t>
  </si>
  <si>
    <t xml:space="preserve">    台湾事务</t>
  </si>
  <si>
    <t xml:space="preserve">    其他港澳台事务支出</t>
  </si>
  <si>
    <t xml:space="preserve">  档案事务</t>
  </si>
  <si>
    <t xml:space="preserve">    档案馆</t>
  </si>
  <si>
    <t xml:space="preserve">    其他档案事务支出</t>
  </si>
  <si>
    <t xml:space="preserve">  民主党派及工商联事务</t>
  </si>
  <si>
    <t xml:space="preserve">    其他民主党派及工商联事务支出</t>
  </si>
  <si>
    <t xml:space="preserve">  群众团体事务</t>
  </si>
  <si>
    <t xml:space="preserve">    工会事务</t>
  </si>
  <si>
    <t xml:space="preserve">    其他群众团体事务支出</t>
  </si>
  <si>
    <t xml:space="preserve">  党委办公厅(室)及相关机构事务</t>
  </si>
  <si>
    <t xml:space="preserve">    专项业务</t>
  </si>
  <si>
    <t xml:space="preserve">    其他党委办公厅(室)及相关机构事务支出</t>
  </si>
  <si>
    <t xml:space="preserve">  组织事务</t>
  </si>
  <si>
    <t xml:space="preserve">    公务员事务</t>
  </si>
  <si>
    <t xml:space="preserve">    其他组织事务支出</t>
  </si>
  <si>
    <t xml:space="preserve">  宣传事务</t>
  </si>
  <si>
    <t xml:space="preserve">    宣传管理</t>
  </si>
  <si>
    <t xml:space="preserve">    其他宣传事务支出</t>
  </si>
  <si>
    <t xml:space="preserve">  统战事务</t>
  </si>
  <si>
    <t xml:space="preserve">    宗教事务</t>
  </si>
  <si>
    <t xml:space="preserve">    华侨事务</t>
  </si>
  <si>
    <t xml:space="preserve">    其他统战事务支出</t>
  </si>
  <si>
    <t xml:space="preserve">  对外联络事务</t>
  </si>
  <si>
    <t xml:space="preserve">    其他对外联络事务支出</t>
  </si>
  <si>
    <t xml:space="preserve">  其他共产党事务支出(款)</t>
  </si>
  <si>
    <t xml:space="preserve">    其他共产党事务支出(项)</t>
  </si>
  <si>
    <t xml:space="preserve">  网信事务</t>
  </si>
  <si>
    <t xml:space="preserve">    信息安全事务</t>
  </si>
  <si>
    <t xml:space="preserve">    其他网信事务支出</t>
  </si>
  <si>
    <t xml:space="preserve">  市场监督管理事务</t>
  </si>
  <si>
    <t xml:space="preserve">    市场主体管理</t>
  </si>
  <si>
    <t xml:space="preserve">    市场秩序执法</t>
  </si>
  <si>
    <t xml:space="preserve">    质量基础</t>
  </si>
  <si>
    <t xml:space="preserve">    药品事务</t>
  </si>
  <si>
    <t xml:space="preserve">    医疗器械事务</t>
  </si>
  <si>
    <t xml:space="preserve">    化妆品事务</t>
  </si>
  <si>
    <t xml:space="preserve">    质量安全监管</t>
  </si>
  <si>
    <t xml:space="preserve">    食品安全监管</t>
  </si>
  <si>
    <t xml:space="preserve">    其他市场监督管理事务</t>
  </si>
  <si>
    <t xml:space="preserve">  其他一般公共服务支出(款)</t>
  </si>
  <si>
    <t xml:space="preserve">    国家赔偿费用支出</t>
  </si>
  <si>
    <t xml:space="preserve">    其他一般公共服务支出(项)</t>
  </si>
  <si>
    <t>外交支出</t>
  </si>
  <si>
    <t xml:space="preserve">  外交管理事务</t>
  </si>
  <si>
    <t xml:space="preserve">    其他外交管理事务支出</t>
  </si>
  <si>
    <t xml:space="preserve">  驻外机构</t>
  </si>
  <si>
    <t xml:space="preserve">    驻外使领馆(团、处)</t>
  </si>
  <si>
    <t xml:space="preserve">    其他驻外机构支出</t>
  </si>
  <si>
    <t xml:space="preserve">  对外援助</t>
  </si>
  <si>
    <t xml:space="preserve">    援外优惠贷款贴息</t>
  </si>
  <si>
    <t xml:space="preserve">    对外援助</t>
  </si>
  <si>
    <t xml:space="preserve">  国际组织</t>
  </si>
  <si>
    <t xml:space="preserve">    国际组织会费</t>
  </si>
  <si>
    <t xml:space="preserve">    国际组织捐赠</t>
  </si>
  <si>
    <t xml:space="preserve">    维和摊款</t>
  </si>
  <si>
    <t xml:space="preserve">    国际组织股金及基金</t>
  </si>
  <si>
    <t xml:space="preserve">    其他国际组织支出</t>
  </si>
  <si>
    <t xml:space="preserve">  对外合作与交流</t>
  </si>
  <si>
    <t xml:space="preserve">    在华国际会议</t>
  </si>
  <si>
    <t xml:space="preserve">    国际交流活动</t>
  </si>
  <si>
    <t xml:space="preserve">    对外合作活动</t>
  </si>
  <si>
    <t xml:space="preserve">    其他对外合作与交流支出</t>
  </si>
  <si>
    <t xml:space="preserve">  对外宣传(款)</t>
  </si>
  <si>
    <t xml:space="preserve">    对外宣传(项)</t>
  </si>
  <si>
    <t xml:space="preserve">  边界勘界联检</t>
  </si>
  <si>
    <t xml:space="preserve">    边界勘界</t>
  </si>
  <si>
    <t xml:space="preserve">    边界联检</t>
  </si>
  <si>
    <t xml:space="preserve">    边界界桩维护</t>
  </si>
  <si>
    <t xml:space="preserve">    其他支出</t>
  </si>
  <si>
    <t xml:space="preserve">  国际发展合作</t>
  </si>
  <si>
    <t xml:space="preserve">    其他国际发展合作支出</t>
  </si>
  <si>
    <t xml:space="preserve">  其他外交支出(款)</t>
  </si>
  <si>
    <t xml:space="preserve">    其他外交支出(项)</t>
  </si>
  <si>
    <t>国防支出</t>
  </si>
  <si>
    <t xml:space="preserve">  军费</t>
  </si>
  <si>
    <t xml:space="preserve">    现役部队</t>
  </si>
  <si>
    <t xml:space="preserve">    预备役部队</t>
  </si>
  <si>
    <t xml:space="preserve">    其他军费支出</t>
  </si>
  <si>
    <t xml:space="preserve">  国防科研事业(款)</t>
  </si>
  <si>
    <t xml:space="preserve">    国防科研事业(项)</t>
  </si>
  <si>
    <t xml:space="preserve">  专项工程(款)</t>
  </si>
  <si>
    <t xml:space="preserve">    专项工程(项)</t>
  </si>
  <si>
    <t xml:space="preserve">  国防动员</t>
  </si>
  <si>
    <t xml:space="preserve">    兵役征集</t>
  </si>
  <si>
    <t xml:space="preserve">    经济动员</t>
  </si>
  <si>
    <t xml:space="preserve">    人民防空</t>
  </si>
  <si>
    <t xml:space="preserve">    交通战备</t>
  </si>
  <si>
    <t xml:space="preserve">    民兵</t>
  </si>
  <si>
    <t xml:space="preserve">    边海防</t>
  </si>
  <si>
    <t xml:space="preserve">    其他国防动员支出</t>
  </si>
  <si>
    <t xml:space="preserve">  其他国防支出(款)</t>
  </si>
  <si>
    <t xml:space="preserve">    其他国防支出(项)</t>
  </si>
  <si>
    <t>公共安全支出</t>
  </si>
  <si>
    <t xml:space="preserve">  武装警察部队(款)</t>
  </si>
  <si>
    <t xml:space="preserve">    武装警察部队(项)</t>
  </si>
  <si>
    <t xml:space="preserve">    其他武装警察部队支出</t>
  </si>
  <si>
    <t xml:space="preserve">  公安</t>
  </si>
  <si>
    <t xml:space="preserve">    执法办案</t>
  </si>
  <si>
    <t xml:space="preserve">    特别业务</t>
  </si>
  <si>
    <t xml:space="preserve">    特勤业务</t>
  </si>
  <si>
    <t xml:space="preserve">    移民事务</t>
  </si>
  <si>
    <t xml:space="preserve">    其他公安支出</t>
  </si>
  <si>
    <t xml:space="preserve">  国家安全</t>
  </si>
  <si>
    <t xml:space="preserve">    安全业务</t>
  </si>
  <si>
    <t xml:space="preserve">    其他国家安全支出</t>
  </si>
  <si>
    <t xml:space="preserve">  检察</t>
  </si>
  <si>
    <t xml:space="preserve">    “两房”建设</t>
  </si>
  <si>
    <t xml:space="preserve">    检察监督</t>
  </si>
  <si>
    <t xml:space="preserve">    其他检察支出</t>
  </si>
  <si>
    <t xml:space="preserve">  法院</t>
  </si>
  <si>
    <t xml:space="preserve">    案件审判</t>
  </si>
  <si>
    <t xml:space="preserve">    案件执行</t>
  </si>
  <si>
    <t xml:space="preserve">    “两庭”建设</t>
  </si>
  <si>
    <t xml:space="preserve">    其他法院支出</t>
  </si>
  <si>
    <t xml:space="preserve">  司法</t>
  </si>
  <si>
    <t xml:space="preserve">    基层司法业务</t>
  </si>
  <si>
    <t xml:space="preserve">    普法宣传</t>
  </si>
  <si>
    <t xml:space="preserve">    律师管理</t>
  </si>
  <si>
    <t xml:space="preserve">    公共法律服务</t>
  </si>
  <si>
    <t xml:space="preserve">    国家统一法律职业资格考试</t>
  </si>
  <si>
    <t xml:space="preserve">    社区矫正</t>
  </si>
  <si>
    <t xml:space="preserve">    法治建设</t>
  </si>
  <si>
    <t xml:space="preserve">    其他司法支出</t>
  </si>
  <si>
    <t xml:space="preserve">  监狱</t>
  </si>
  <si>
    <t xml:space="preserve">    罪犯生活及医疗卫生</t>
  </si>
  <si>
    <t xml:space="preserve">    监狱业务及罪犯改造</t>
  </si>
  <si>
    <t xml:space="preserve">    狱政设施建设</t>
  </si>
  <si>
    <t xml:space="preserve">    其他监狱支出</t>
  </si>
  <si>
    <t xml:space="preserve">  强制隔离戒毒</t>
  </si>
  <si>
    <t xml:space="preserve">    强制隔离戒毒人员生活</t>
  </si>
  <si>
    <t xml:space="preserve">    强制隔离戒毒人员教育</t>
  </si>
  <si>
    <t xml:space="preserve">    所政设施建设</t>
  </si>
  <si>
    <t xml:space="preserve">    其他强制隔离戒毒支出</t>
  </si>
  <si>
    <t xml:space="preserve">  国家保密</t>
  </si>
  <si>
    <t xml:space="preserve">    保密技术</t>
  </si>
  <si>
    <t xml:space="preserve">    保密管理</t>
  </si>
  <si>
    <t xml:space="preserve">    其他国家保密支出</t>
  </si>
  <si>
    <t xml:space="preserve">  缉私警察</t>
  </si>
  <si>
    <t xml:space="preserve">    缉私业务</t>
  </si>
  <si>
    <t xml:space="preserve">    其他缉私警察支出</t>
  </si>
  <si>
    <t xml:space="preserve">  其他公共安全支出(款)</t>
  </si>
  <si>
    <t xml:space="preserve">    国家司法救助支出</t>
  </si>
  <si>
    <t xml:space="preserve">    其他公共安全支出(项)</t>
  </si>
  <si>
    <t>教育支出</t>
  </si>
  <si>
    <t xml:space="preserve">  教育管理事务</t>
  </si>
  <si>
    <t xml:space="preserve">    其他教育管理事务支出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</si>
  <si>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</si>
  <si>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</si>
  <si>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</si>
  <si>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</si>
  <si>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</si>
  <si>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高等教育</t>
  </si>
  <si>
    <t xml:space="preserve">    其他普通教育支出</t>
  </si>
  <si>
    <t xml:space="preserve">  职业教育</t>
  </si>
  <si>
    <t xml:space="preserve">    初等职业教育</t>
  </si>
  <si>
    <t xml:space="preserve">    中等职业教育</t>
  </si>
  <si>
    <t xml:space="preserve">    技校教育</t>
  </si>
  <si>
    <t xml:space="preserve">    高等职业教育</t>
  </si>
  <si>
    <t xml:space="preserve">    其他职业教育支出</t>
  </si>
  <si>
    <t xml:space="preserve">  成人教育</t>
  </si>
  <si>
    <t xml:space="preserve">    成人初等教育</t>
  </si>
  <si>
    <t xml:space="preserve">    成人中等教育</t>
  </si>
  <si>
    <t xml:space="preserve">    成人高等教育</t>
  </si>
  <si>
    <t xml:space="preserve">    成人广播电视教育</t>
  </si>
  <si>
    <t xml:space="preserve">    其他成人教育支出</t>
  </si>
  <si>
    <t xml:space="preserve">  广播电视教育</t>
  </si>
  <si>
    <t xml:space="preserve">    广播电视学校</t>
  </si>
  <si>
    <t xml:space="preserve">    教育电视台</t>
  </si>
  <si>
    <t xml:space="preserve">    其他广播电视教育支出</t>
  </si>
  <si>
    <t xml:space="preserve">  留学教育</t>
  </si>
  <si>
    <t xml:space="preserve">    出国留学教育</t>
  </si>
  <si>
    <t xml:space="preserve">    来华留学教育</t>
  </si>
  <si>
    <t xml:space="preserve">    其他留学教育支出</t>
  </si>
  <si>
    <t xml:space="preserve">  特殊教育</t>
  </si>
  <si>
    <t xml:space="preserve">    特殊学校教育</t>
  </si>
  <si>
    <t xml:space="preserve">    工读学校教育</t>
  </si>
  <si>
    <t xml:space="preserve">    其他特殊教育支出</t>
  </si>
  <si>
    <t xml:space="preserve">  进修及培训</t>
  </si>
  <si>
    <t xml:space="preserve">    教师进修</t>
  </si>
  <si>
    <t xml:space="preserve">    干部教育</t>
  </si>
  <si>
    <t xml:space="preserve">    培训支出</t>
  </si>
  <si>
    <t xml:space="preserve">    退役士兵能力提升</t>
  </si>
  <si>
    <t xml:space="preserve">    其他进修及培训</t>
  </si>
  <si>
    <t xml:space="preserve">  教育费附加安排的支出</t>
  </si>
  <si>
    <t xml:space="preserve">    农村中小学校舍建设</t>
  </si>
  <si>
    <t xml:space="preserve">    农村中小学教学设施</t>
  </si>
  <si>
    <t xml:space="preserve">    城市中小学校舍建设</t>
  </si>
  <si>
    <t xml:space="preserve">    城市中小学教学设施</t>
  </si>
  <si>
    <t xml:space="preserve">    中等职业学校教学设施</t>
  </si>
  <si>
    <t xml:space="preserve">    其他教育费附加安排的支出</t>
  </si>
  <si>
    <t xml:space="preserve">  其他教育支出(款)</t>
  </si>
  <si>
    <t xml:space="preserve">    其他教育支出(项)</t>
  </si>
  <si>
    <t>科学技术支出</t>
  </si>
  <si>
    <t xml:space="preserve">  科学技术管理事务</t>
  </si>
  <si>
    <t xml:space="preserve">    其他科学技术管理事务支出</t>
  </si>
  <si>
    <t xml:space="preserve">  基础研究</t>
  </si>
  <si>
    <t xml:space="preserve">    机构运行</t>
  </si>
  <si>
    <t xml:space="preserve">    自然科学基金</t>
  </si>
  <si>
    <t xml:space="preserve">    实验室及相关设施</t>
  </si>
  <si>
    <t xml:space="preserve">    重大科学工程</t>
  </si>
  <si>
    <t xml:space="preserve">    专项基础科研</t>
  </si>
  <si>
    <t xml:space="preserve">    专项技术基础</t>
  </si>
  <si>
    <t xml:space="preserve">    科技人才队伍建设</t>
  </si>
  <si>
    <t xml:space="preserve">    其他基础研究支出</t>
  </si>
  <si>
    <t xml:space="preserve">  应用研究</t>
  </si>
  <si>
    <t xml:space="preserve">    社会公益研究</t>
  </si>
  <si>
    <t xml:space="preserve">    高技术研究</t>
  </si>
  <si>
    <t xml:space="preserve">    专项科研试制</t>
  </si>
  <si>
    <t xml:space="preserve">    其他应用研究支出</t>
  </si>
  <si>
    <t xml:space="preserve">  技术研究与开发</t>
  </si>
  <si>
    <t xml:space="preserve">    科技成果转化与扩散</t>
  </si>
  <si>
    <t xml:space="preserve">    共性技术研究与开发</t>
  </si>
  <si>
    <t xml:space="preserve">    其他技术研究与开发支出</t>
  </si>
  <si>
    <t xml:space="preserve">  科技条件与服务</t>
  </si>
  <si>
    <t xml:space="preserve">    技术创新服务体系</t>
  </si>
  <si>
    <t xml:space="preserve">    科技条件专项</t>
  </si>
  <si>
    <t xml:space="preserve">    其他科技条件与服务支出</t>
  </si>
  <si>
    <t xml:space="preserve">  社会科学</t>
  </si>
  <si>
    <t xml:space="preserve">    社会科学研究机构</t>
  </si>
  <si>
    <t xml:space="preserve">    社会科学研究</t>
  </si>
  <si>
    <t xml:space="preserve">    社科基金支出</t>
  </si>
  <si>
    <t xml:space="preserve">    其他社会科学支出</t>
  </si>
  <si>
    <t xml:space="preserve">  科学技术普及</t>
  </si>
  <si>
    <t xml:space="preserve">    科普活动</t>
  </si>
  <si>
    <t xml:space="preserve">    青少年科技活动</t>
  </si>
  <si>
    <t xml:space="preserve">    学术交流活动</t>
  </si>
  <si>
    <t xml:space="preserve">    科技馆站</t>
  </si>
  <si>
    <t xml:space="preserve">    其他科学技术普及支出</t>
  </si>
  <si>
    <t xml:space="preserve">  科技交流与合作</t>
  </si>
  <si>
    <t xml:space="preserve">    国际交流与合作</t>
  </si>
  <si>
    <t xml:space="preserve">    重大科技合作项目</t>
  </si>
  <si>
    <t xml:space="preserve">    其他科技交流与合作支出</t>
  </si>
  <si>
    <t xml:space="preserve">  科技重大项目</t>
  </si>
  <si>
    <t xml:space="preserve">    科技重大专项</t>
  </si>
  <si>
    <t xml:space="preserve">    重点研发计划</t>
  </si>
  <si>
    <t xml:space="preserve">    其他科技重大项目</t>
  </si>
  <si>
    <t xml:space="preserve">  其他科学技术支出(款)</t>
  </si>
  <si>
    <t xml:space="preserve">    科技奖励</t>
  </si>
  <si>
    <t xml:space="preserve">    核应急</t>
  </si>
  <si>
    <t xml:space="preserve">    转制科研机构</t>
  </si>
  <si>
    <t xml:space="preserve">    其他科学技术支出(项)</t>
  </si>
  <si>
    <t>文化旅游体育与传媒支出</t>
  </si>
  <si>
    <t xml:space="preserve">  文化和旅游</t>
  </si>
  <si>
    <t xml:space="preserve">    图书馆</t>
  </si>
  <si>
    <t xml:space="preserve">    文化展示及纪念机构</t>
  </si>
  <si>
    <t xml:space="preserve">    艺术表演场所</t>
  </si>
  <si>
    <t xml:space="preserve">    艺术表演团体</t>
  </si>
  <si>
    <t xml:space="preserve">    文化活动</t>
  </si>
  <si>
    <t xml:space="preserve">    群众文化</t>
  </si>
  <si>
    <t xml:space="preserve">    文化和旅游交流与合作</t>
  </si>
  <si>
    <t xml:space="preserve">    文化创作与保护</t>
  </si>
  <si>
    <t xml:space="preserve">    文化和旅游市场管理</t>
  </si>
  <si>
    <t xml:space="preserve">    旅游宣传</t>
  </si>
  <si>
    <t xml:space="preserve">    文化和旅游管理事务</t>
  </si>
  <si>
    <t xml:space="preserve">    其他文化和旅游支出</t>
  </si>
  <si>
    <t xml:space="preserve">  文物</t>
  </si>
  <si>
    <t xml:space="preserve">    文物保护</t>
  </si>
  <si>
    <t xml:space="preserve">    博物馆</t>
  </si>
  <si>
    <t xml:space="preserve">    历史名城与古迹</t>
  </si>
  <si>
    <t xml:space="preserve">    其他文物支出</t>
  </si>
  <si>
    <t xml:space="preserve">  体育</t>
  </si>
  <si>
    <t xml:space="preserve">    运动项目管理</t>
  </si>
  <si>
    <t xml:space="preserve">    体育竞赛</t>
  </si>
  <si>
    <t xml:space="preserve">    体育训练</t>
  </si>
  <si>
    <t xml:space="preserve">    体育场馆</t>
  </si>
  <si>
    <t xml:space="preserve">    群众体育</t>
  </si>
  <si>
    <t xml:space="preserve">    体育交流与合作</t>
  </si>
  <si>
    <t xml:space="preserve">    其他体育支出</t>
  </si>
  <si>
    <t xml:space="preserve">  新闻出版电影</t>
  </si>
  <si>
    <t xml:space="preserve">    新闻通讯</t>
  </si>
  <si>
    <t xml:space="preserve">    出版发行</t>
  </si>
  <si>
    <t xml:space="preserve">    版权管理</t>
  </si>
  <si>
    <t xml:space="preserve">    电影</t>
  </si>
  <si>
    <t xml:space="preserve">    其他新闻出版电影支出</t>
  </si>
  <si>
    <t xml:space="preserve">  广播电视</t>
  </si>
  <si>
    <t xml:space="preserve">    监测监管</t>
  </si>
  <si>
    <t xml:space="preserve">    传输发射</t>
  </si>
  <si>
    <t xml:space="preserve">    广播电视事务</t>
  </si>
  <si>
    <t xml:space="preserve">    其他广播电视支出</t>
  </si>
  <si>
    <t xml:space="preserve">  其他文化旅游体育与传媒支出(款)</t>
  </si>
  <si>
    <t xml:space="preserve">    宣传文化发展专项支出</t>
  </si>
  <si>
    <t xml:space="preserve">    文化产业发展专项支出</t>
  </si>
  <si>
    <t xml:space="preserve">    其他文化旅游体育与传媒支出(项)</t>
  </si>
  <si>
    <t>社会保障和就业支出</t>
  </si>
  <si>
    <t xml:space="preserve">  人力资源和社会保障管理事务</t>
  </si>
  <si>
    <t xml:space="preserve">    综合业务管理</t>
  </si>
  <si>
    <t xml:space="preserve">    劳动保障监察</t>
  </si>
  <si>
    <t xml:space="preserve">    就业管理事务</t>
  </si>
  <si>
    <t xml:space="preserve">    社会保险业务管理事务</t>
  </si>
  <si>
    <t xml:space="preserve">    社会保险经办机构</t>
  </si>
  <si>
    <t xml:space="preserve">    劳动关系和维权</t>
  </si>
  <si>
    <t xml:space="preserve">    公共就业服务和职业技能鉴定机构</t>
  </si>
  <si>
    <t xml:space="preserve">    劳动人事争议调解仲裁</t>
  </si>
  <si>
    <t xml:space="preserve">    政府特殊津贴</t>
  </si>
  <si>
    <t xml:space="preserve">    资助留学回国人员</t>
  </si>
  <si>
    <t xml:space="preserve">    博士后日常经费</t>
  </si>
  <si>
    <t xml:space="preserve">    引进人才费用</t>
  </si>
  <si>
    <t xml:space="preserve">    其他人力资源和社会保障管理事务支出</t>
  </si>
  <si>
    <t xml:space="preserve">  民政管理事务</t>
  </si>
  <si>
    <t xml:space="preserve">    社会组织管理</t>
  </si>
  <si>
    <t xml:space="preserve">    行政区划和地名管理</t>
  </si>
  <si>
    <t xml:space="preserve">    基层政权建设和社区治理</t>
  </si>
  <si>
    <t xml:space="preserve">    其他民政管理事务支出</t>
  </si>
  <si>
    <t xml:space="preserve">  补充全国社会保障基金</t>
  </si>
  <si>
    <t xml:space="preserve">    用一般公共预算补充基金</t>
  </si>
  <si>
    <t xml:space="preserve">  行政事业单位养老支出</t>
  </si>
  <si>
    <t xml:space="preserve">    行政单位离退休</t>
  </si>
  <si>
    <t xml:space="preserve">    事业单位离退休</t>
  </si>
  <si>
    <t xml:space="preserve">    离退休人员管理机构</t>
  </si>
  <si>
    <t xml:space="preserve">    机关事业单位基本养老保险缴费支出</t>
  </si>
  <si>
    <t xml:space="preserve">    机关事业单位职业年金缴费支出</t>
  </si>
  <si>
    <t xml:space="preserve">    对机关事业单位基本养老保险基金的补助</t>
  </si>
  <si>
    <t xml:space="preserve">    对机关事业单位职业年金的补助</t>
  </si>
  <si>
    <t xml:space="preserve">    其他行政事业单位养老支出</t>
  </si>
  <si>
    <t xml:space="preserve">  企业改革补助</t>
  </si>
  <si>
    <t xml:space="preserve">    企业关闭破产补助</t>
  </si>
  <si>
    <t xml:space="preserve">    厂办大集体改革补助</t>
  </si>
  <si>
    <t xml:space="preserve">    其他企业改革发展补助</t>
  </si>
  <si>
    <t xml:space="preserve">  就业补助</t>
  </si>
  <si>
    <t xml:space="preserve">    就业创业服务补贴</t>
  </si>
  <si>
    <t xml:space="preserve">    职业培训补贴</t>
  </si>
  <si>
    <t xml:space="preserve">    社会保险补贴</t>
  </si>
  <si>
    <t xml:space="preserve">    公益性岗位补贴</t>
  </si>
  <si>
    <t xml:space="preserve">    职业技能鉴定补贴</t>
  </si>
  <si>
    <t xml:space="preserve">    就业见习补贴</t>
  </si>
  <si>
    <t xml:space="preserve">    高技能人才培养补助</t>
  </si>
  <si>
    <t xml:space="preserve">    促进创业补贴</t>
  </si>
  <si>
    <t xml:space="preserve">    其他就业补助支出</t>
  </si>
  <si>
    <t xml:space="preserve">  抚恤</t>
  </si>
  <si>
    <t xml:space="preserve">    死亡抚恤</t>
  </si>
  <si>
    <t xml:space="preserve">    伤残抚恤</t>
  </si>
  <si>
    <t xml:space="preserve">    在乡复员、退伍军人生活补助</t>
  </si>
  <si>
    <t xml:space="preserve">    义务兵优待</t>
  </si>
  <si>
    <t xml:space="preserve">    农村籍退役士兵老年生活补助</t>
  </si>
  <si>
    <t xml:space="preserve">    光荣院</t>
  </si>
  <si>
    <t xml:space="preserve">    烈士纪念设施管理维护</t>
  </si>
  <si>
    <t xml:space="preserve">    其他优抚支出</t>
  </si>
  <si>
    <t xml:space="preserve">  退役安置</t>
  </si>
  <si>
    <t xml:space="preserve">    退役士兵安置</t>
  </si>
  <si>
    <t xml:space="preserve">    军队移交政府的离退休人员安置</t>
  </si>
  <si>
    <t xml:space="preserve">    军队移交政府离退休干部管理机构</t>
  </si>
  <si>
    <t xml:space="preserve">    退役士兵管理教育</t>
  </si>
  <si>
    <t xml:space="preserve">    军队转业干部安置</t>
  </si>
  <si>
    <t xml:space="preserve">    其他退役安置支出</t>
  </si>
  <si>
    <t xml:space="preserve">  社会福利</t>
  </si>
  <si>
    <t xml:space="preserve">    儿童福利</t>
  </si>
  <si>
    <t xml:space="preserve">    老年福利</t>
  </si>
  <si>
    <t xml:space="preserve">    康复辅具</t>
  </si>
  <si>
    <t xml:space="preserve">    殡葬</t>
  </si>
  <si>
    <t xml:space="preserve">    社会福利事业单位</t>
  </si>
  <si>
    <t xml:space="preserve">    养老服务</t>
  </si>
  <si>
    <t xml:space="preserve">    其他社会福利支出</t>
  </si>
  <si>
    <t xml:space="preserve">  残疾人事业</t>
  </si>
  <si>
    <t xml:space="preserve">    残疾人康复</t>
  </si>
  <si>
    <t xml:space="preserve">    残疾人就业</t>
  </si>
  <si>
    <t xml:space="preserve">    残疾人体育</t>
  </si>
  <si>
    <t xml:space="preserve">    残疾人生活和护理补贴</t>
  </si>
  <si>
    <t xml:space="preserve">    其他残疾人事业支出</t>
  </si>
  <si>
    <t xml:space="preserve">  红十字事业</t>
  </si>
  <si>
    <t xml:space="preserve">    其他红十字事业支出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</si>
  <si>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</si>
  <si>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</si>
  <si>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</si>
  <si>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</si>
  <si>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</si>
  <si>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  流浪乞讨人员救助支出</t>
  </si>
  <si>
    <t xml:space="preserve">  特困人员救助供养</t>
  </si>
  <si>
    <t xml:space="preserve">    城市特困人员救助供养支出</t>
  </si>
  <si>
    <t xml:space="preserve">    农村特困人员救助供养支出</t>
  </si>
  <si>
    <t xml:space="preserve">  补充道路交通事故社会救助基金</t>
  </si>
  <si>
    <t xml:space="preserve">    交强险增值税补助基金支出</t>
  </si>
  <si>
    <t xml:space="preserve">    交强险罚款收入补助基金支出</t>
  </si>
  <si>
    <t xml:space="preserve">  其他生活救助</t>
  </si>
  <si>
    <t xml:space="preserve">    其他城市生活救助</t>
  </si>
  <si>
    <t xml:space="preserve">    其他农村生活救助</t>
  </si>
  <si>
    <t xml:space="preserve">  财政对基本养老保险基金的补助</t>
  </si>
  <si>
    <t xml:space="preserve">    财政对企业职工基本养老保险基金的补助</t>
  </si>
  <si>
    <t xml:space="preserve">    财政对城乡居民基本养老保险基金的补助</t>
  </si>
  <si>
    <t xml:space="preserve">    财政对其他基本养老保险基金的补助</t>
  </si>
  <si>
    <t xml:space="preserve">  财政对其他社会保险基金的补助</t>
  </si>
  <si>
    <t xml:space="preserve">    财政对失业保险基金的补助</t>
  </si>
  <si>
    <t xml:space="preserve">    财政对工伤保险基金的补助</t>
  </si>
  <si>
    <t xml:space="preserve">    其他财政对社会保险基金的补助</t>
  </si>
  <si>
    <t xml:space="preserve">  退役军人管理事务</t>
  </si>
  <si>
    <t xml:space="preserve">    拥军优属</t>
  </si>
  <si>
    <t xml:space="preserve">    军供保障</t>
  </si>
  <si>
    <t xml:space="preserve">    其他退役军人事务管理支出</t>
  </si>
  <si>
    <t xml:space="preserve">  财政代缴社会保险费支出</t>
  </si>
  <si>
    <t xml:space="preserve">    财政代缴城乡居民基本养老保险费支出</t>
  </si>
  <si>
    <t xml:space="preserve">    财政代缴其他社会保险费支出</t>
  </si>
  <si>
    <t xml:space="preserve">  其他社会保障和就业支出(款)</t>
  </si>
  <si>
    <t xml:space="preserve">    其他社会保障和就业支出(项)</t>
  </si>
  <si>
    <t>卫生健康支出</t>
  </si>
  <si>
    <t xml:space="preserve">  卫生健康管理事务</t>
  </si>
  <si>
    <t xml:space="preserve">    其他卫生健康管理事务支出</t>
  </si>
  <si>
    <t xml:space="preserve">  公立医院</t>
  </si>
  <si>
    <t xml:space="preserve">    综合医院</t>
  </si>
  <si>
    <t xml:space="preserve">    中医(民族)医院</t>
  </si>
  <si>
    <t xml:space="preserve">    传染病医院</t>
  </si>
  <si>
    <t xml:space="preserve">    职业病防治医院</t>
  </si>
  <si>
    <t xml:space="preserve">    精神病医院</t>
  </si>
  <si>
    <t xml:space="preserve">    妇幼保健医院</t>
  </si>
  <si>
    <t xml:space="preserve">    儿童医院</t>
  </si>
  <si>
    <t xml:space="preserve">    其他专科医院</t>
  </si>
  <si>
    <t xml:space="preserve">    福利医院</t>
  </si>
  <si>
    <t xml:space="preserve">    行业医院</t>
  </si>
  <si>
    <t xml:space="preserve">    处理医疗欠费</t>
  </si>
  <si>
    <t xml:space="preserve">    康复医院</t>
  </si>
  <si>
    <t xml:space="preserve">    优抚医院</t>
  </si>
  <si>
    <t xml:space="preserve">    其他公立医院支出</t>
  </si>
  <si>
    <t xml:space="preserve">  基层医疗卫生机构</t>
  </si>
  <si>
    <t xml:space="preserve">    城市社区卫生机构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</si>
  <si>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</si>
  <si>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</si>
  <si>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</si>
  <si>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</si>
  <si>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</si>
  <si>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</si>
  <si>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精神卫生机构</t>
  </si>
  <si>
    <t xml:space="preserve">    应急救治机构</t>
  </si>
  <si>
    <t xml:space="preserve">    采供血机构</t>
  </si>
  <si>
    <t xml:space="preserve">    其他专业公共卫生机构</t>
  </si>
  <si>
    <t xml:space="preserve">    基本公共卫生服务</t>
  </si>
  <si>
    <t xml:space="preserve">    重大公共卫生服务</t>
  </si>
  <si>
    <t xml:space="preserve">    突发公共卫生事件应急处理</t>
  </si>
  <si>
    <t xml:space="preserve">    其他公共卫生支出</t>
  </si>
  <si>
    <t xml:space="preserve">  中医药</t>
  </si>
  <si>
    <t xml:space="preserve">    中医(民族医)药专项</t>
  </si>
  <si>
    <t xml:space="preserve">    其他中医药支出</t>
  </si>
  <si>
    <t xml:space="preserve">  计划生育事务</t>
  </si>
  <si>
    <t xml:space="preserve">    计划生育机构</t>
  </si>
  <si>
    <t xml:space="preserve">    计划生育服务</t>
  </si>
  <si>
    <t xml:space="preserve">    其他计划生育事务支出</t>
  </si>
  <si>
    <t xml:space="preserve">  行政事业单位医疗</t>
  </si>
  <si>
    <t xml:space="preserve">    行政单位医疗</t>
  </si>
  <si>
    <t xml:space="preserve">    事业单位医疗</t>
  </si>
  <si>
    <t xml:space="preserve">    公务员医疗补助</t>
  </si>
  <si>
    <t xml:space="preserve">    其他行政事业单位医疗支出</t>
  </si>
  <si>
    <t xml:space="preserve">  财政对基本医疗保险基金的补助</t>
  </si>
  <si>
    <t xml:space="preserve">    财政对职工基本医疗保险基金的补助</t>
  </si>
  <si>
    <t xml:space="preserve">    财政对城乡居民基本医疗保险基金的补助</t>
  </si>
  <si>
    <t xml:space="preserve">    财政对其他基本医疗保险基金的补助</t>
  </si>
  <si>
    <t xml:space="preserve">  医疗救助</t>
  </si>
  <si>
    <t xml:space="preserve">    城乡医疗救助</t>
  </si>
  <si>
    <t xml:space="preserve">    疾病应急救助</t>
  </si>
  <si>
    <t xml:space="preserve">    其他医疗救助支出</t>
  </si>
  <si>
    <t xml:space="preserve">  优抚对象医疗</t>
  </si>
  <si>
    <t xml:space="preserve">    优抚对象医疗补助</t>
  </si>
  <si>
    <t xml:space="preserve">    其他优抚对象医疗支出</t>
  </si>
  <si>
    <t xml:space="preserve">  医疗保障管理事务</t>
  </si>
  <si>
    <t xml:space="preserve">    医疗保障政策管理</t>
  </si>
  <si>
    <t xml:space="preserve">    医疗保障经办事务</t>
  </si>
  <si>
    <t xml:space="preserve">    其他医疗保障管理事务支出</t>
  </si>
  <si>
    <t xml:space="preserve">  老龄卫生健康事务(款)</t>
  </si>
  <si>
    <t xml:space="preserve">    老龄卫生健康事务(项)</t>
  </si>
  <si>
    <t xml:space="preserve">  其他卫生健康支出(款)</t>
  </si>
  <si>
    <t xml:space="preserve">    其他卫生健康支出(项)</t>
  </si>
  <si>
    <t>节能环保支出</t>
  </si>
  <si>
    <t xml:space="preserve">  环境保护管理事务</t>
  </si>
  <si>
    <t xml:space="preserve">    生态环境保护宣传</t>
  </si>
  <si>
    <t xml:space="preserve">    环境保护法规、规划及标准</t>
  </si>
  <si>
    <t xml:space="preserve">    生态环境国际合作及履约</t>
  </si>
  <si>
    <t xml:space="preserve">    生态环境保护行政许可</t>
  </si>
  <si>
    <t xml:space="preserve">    应对气候变化管理事务</t>
  </si>
  <si>
    <t xml:space="preserve">    其他环境保护管理事务支出</t>
  </si>
  <si>
    <t xml:space="preserve">  环境监测与监察</t>
  </si>
  <si>
    <t xml:space="preserve">    建设项目环评审查与监督</t>
  </si>
  <si>
    <t xml:space="preserve">    核与辐射安全监督</t>
  </si>
  <si>
    <t xml:space="preserve">    其他环境监测与监察支出</t>
  </si>
  <si>
    <t xml:space="preserve">  污染防治</t>
  </si>
  <si>
    <t xml:space="preserve">    大气</t>
  </si>
  <si>
    <t xml:space="preserve">    水体</t>
  </si>
  <si>
    <t xml:space="preserve">    噪声</t>
  </si>
  <si>
    <t xml:space="preserve">    固体废弃物与化学品</t>
  </si>
  <si>
    <t xml:space="preserve">    放射源和放射性废物监管</t>
  </si>
  <si>
    <t xml:space="preserve">    辐射</t>
  </si>
  <si>
    <t xml:space="preserve">    土壤</t>
  </si>
  <si>
    <t xml:space="preserve">    其他污染防治支出</t>
  </si>
  <si>
    <t xml:space="preserve">  自然生态保护</t>
  </si>
  <si>
    <t xml:space="preserve">    生态保护</t>
  </si>
  <si>
    <t xml:space="preserve">    农村环境保护</t>
  </si>
  <si>
    <t xml:space="preserve">    生物及物种资源保护</t>
  </si>
  <si>
    <t xml:space="preserve">    草原生态修复治理</t>
  </si>
  <si>
    <t xml:space="preserve">    自然保护地</t>
  </si>
  <si>
    <t xml:space="preserve">    其他自然生态保护支出</t>
  </si>
  <si>
    <t xml:space="preserve">  天然林保护</t>
  </si>
  <si>
    <t xml:space="preserve">    森林管护</t>
  </si>
  <si>
    <t xml:space="preserve">    社会保险补助</t>
  </si>
  <si>
    <t xml:space="preserve">    政策性社会性支出补助</t>
  </si>
  <si>
    <t xml:space="preserve">    天然林保护工程建设</t>
  </si>
  <si>
    <t xml:space="preserve">    停伐补助</t>
  </si>
  <si>
    <t xml:space="preserve">    其他天然林保护支出</t>
  </si>
  <si>
    <t xml:space="preserve">  退耕还林还草</t>
  </si>
  <si>
    <t xml:space="preserve">    退耕现金</t>
  </si>
  <si>
    <t xml:space="preserve">    退耕还林粮食折现补贴</t>
  </si>
  <si>
    <t xml:space="preserve">    退耕还林粮食费用补贴</t>
  </si>
  <si>
    <t xml:space="preserve">    退耕还林工程建设</t>
  </si>
  <si>
    <t xml:space="preserve">    其他退耕还林还草支出</t>
  </si>
  <si>
    <t xml:space="preserve">  风沙荒漠治理</t>
  </si>
  <si>
    <t xml:space="preserve">    京津风沙源治理工程建设</t>
  </si>
  <si>
    <t xml:space="preserve">    其他风沙荒漠治理支出</t>
  </si>
  <si>
    <t xml:space="preserve">  退牧还草</t>
  </si>
  <si>
    <t xml:space="preserve">    退牧还草工程建设</t>
  </si>
  <si>
    <t xml:space="preserve">    其他退牧还草支出</t>
  </si>
  <si>
    <t xml:space="preserve">  已垦草原退耕还草(款)</t>
  </si>
  <si>
    <t xml:space="preserve">    已垦草原退耕还草(项)</t>
  </si>
  <si>
    <t xml:space="preserve">  能源节约利用(款)</t>
  </si>
  <si>
    <t xml:space="preserve">    能源节约利用(项)</t>
  </si>
  <si>
    <t xml:space="preserve">  污染减排</t>
  </si>
  <si>
    <t xml:space="preserve">    生态环境监测与信息</t>
  </si>
  <si>
    <t xml:space="preserve">    生态环境执法监察</t>
  </si>
  <si>
    <t xml:space="preserve">    减排专项支出</t>
  </si>
  <si>
    <t xml:space="preserve">    清洁生产专项支出</t>
  </si>
  <si>
    <t xml:space="preserve">    其他污染减排支出</t>
  </si>
  <si>
    <t xml:space="preserve">  可再生能源(款)</t>
  </si>
  <si>
    <t xml:space="preserve">    可再生能源(项)</t>
  </si>
  <si>
    <t xml:space="preserve">  循环经济(款)</t>
  </si>
  <si>
    <t xml:space="preserve">    循环经济(项)</t>
  </si>
  <si>
    <t xml:space="preserve">  能源管理事务</t>
  </si>
  <si>
    <t xml:space="preserve">    能源科技装备</t>
  </si>
  <si>
    <t xml:space="preserve">    能源行业管理</t>
  </si>
  <si>
    <t xml:space="preserve">    能源管理</t>
  </si>
  <si>
    <t xml:space="preserve">    农村电网建设</t>
  </si>
  <si>
    <t xml:space="preserve">    其他能源管理事务支出</t>
  </si>
  <si>
    <t xml:space="preserve">  其他节能环保支出(款)</t>
  </si>
  <si>
    <t xml:space="preserve">    其他节能环保支出(项)</t>
  </si>
  <si>
    <t>城乡社区支出</t>
  </si>
  <si>
    <t xml:space="preserve">  城乡社区管理事务</t>
  </si>
  <si>
    <t xml:space="preserve">    城管执法</t>
  </si>
  <si>
    <t xml:space="preserve">    工程建设标准规范编制与监管</t>
  </si>
  <si>
    <t xml:space="preserve">    工程建设管理</t>
  </si>
  <si>
    <t xml:space="preserve">    市政公用行业市场监管</t>
  </si>
  <si>
    <t xml:space="preserve">    住宅建设与房地产市场监管</t>
  </si>
  <si>
    <t xml:space="preserve">    执业资格注册、资质审查</t>
  </si>
  <si>
    <t xml:space="preserve">    其他城乡社区管理事务支出</t>
  </si>
  <si>
    <t xml:space="preserve">  城乡社区规划与管理(款)</t>
  </si>
  <si>
    <t xml:space="preserve">    城乡社区规划与管理(项)</t>
  </si>
  <si>
    <t xml:space="preserve">  城乡社区公共设施</t>
  </si>
  <si>
    <t xml:space="preserve">    小城镇基础设施建设</t>
  </si>
  <si>
    <t xml:space="preserve">    其他城乡社区公共设施支出</t>
  </si>
  <si>
    <t xml:space="preserve">  城乡社区环境卫生(款)</t>
  </si>
  <si>
    <t xml:space="preserve">    城乡社区环境卫生(项)</t>
  </si>
  <si>
    <t xml:space="preserve">  建设市场管理与监督(款)</t>
  </si>
  <si>
    <t xml:space="preserve">    建设市场管理与监督(项)</t>
  </si>
  <si>
    <t xml:space="preserve">  其他城乡社区支出(款)</t>
  </si>
  <si>
    <t xml:space="preserve">    其他城乡社区支出(项)</t>
  </si>
  <si>
    <t>农林水支出</t>
  </si>
  <si>
    <t xml:space="preserve">  农业农村</t>
  </si>
  <si>
    <t xml:space="preserve">    农垦运行</t>
  </si>
  <si>
    <t xml:space="preserve">    科技转化与推广服务</t>
  </si>
  <si>
    <t xml:space="preserve">    病虫害控制</t>
  </si>
  <si>
    <t xml:space="preserve">    农产品质量安全</t>
  </si>
  <si>
    <t xml:space="preserve">    执法监管</t>
  </si>
  <si>
    <t xml:space="preserve">    统计监测与信息服务</t>
  </si>
  <si>
    <t xml:space="preserve">    行业业务管理</t>
  </si>
  <si>
    <t xml:space="preserve">    对外交流与合作</t>
  </si>
  <si>
    <t xml:space="preserve">    防灾救灾</t>
  </si>
  <si>
    <t xml:space="preserve">    稳定农民收入补贴</t>
  </si>
  <si>
    <t xml:space="preserve">    农业结构调整补贴</t>
  </si>
  <si>
    <t xml:space="preserve">    农业生产发展</t>
  </si>
  <si>
    <t xml:space="preserve">    农村合作经济</t>
  </si>
  <si>
    <t xml:space="preserve">    农产品加工与促销</t>
  </si>
  <si>
    <t xml:space="preserve">    农村社会事业</t>
  </si>
  <si>
    <t xml:space="preserve">    农业资源保护修复与利用</t>
  </si>
  <si>
    <t xml:space="preserve">    农村道路建设</t>
  </si>
  <si>
    <t xml:space="preserve">    渔业发展</t>
  </si>
  <si>
    <t xml:space="preserve">    对高校毕业生到基层任职补助</t>
  </si>
  <si>
    <t xml:space="preserve">    农田建设</t>
  </si>
  <si>
    <t xml:space="preserve">    其他农业农村支出</t>
  </si>
  <si>
    <t xml:space="preserve">  林业和草原</t>
  </si>
  <si>
    <t xml:space="preserve">    事业机构</t>
  </si>
  <si>
    <t xml:space="preserve">    森林资源培育</t>
  </si>
  <si>
    <t xml:space="preserve">    技术推广与转化</t>
  </si>
  <si>
    <t xml:space="preserve">    森林资源管理</t>
  </si>
  <si>
    <t xml:space="preserve">    森林生态效益补偿</t>
  </si>
  <si>
    <t xml:space="preserve">    动植物保护</t>
  </si>
  <si>
    <t xml:space="preserve">    湿地保护</t>
  </si>
  <si>
    <t xml:space="preserve">    执法与监督</t>
  </si>
  <si>
    <t xml:space="preserve">    防沙治沙</t>
  </si>
  <si>
    <t xml:space="preserve">    对外合作与交流</t>
  </si>
  <si>
    <t xml:space="preserve">    产业化管理</t>
  </si>
  <si>
    <t xml:space="preserve">    信息管理</t>
  </si>
  <si>
    <t xml:space="preserve">    林区公共支出</t>
  </si>
  <si>
    <t xml:space="preserve">    贷款贴息</t>
  </si>
  <si>
    <t xml:space="preserve">    林业草原防灾减灾</t>
  </si>
  <si>
    <t xml:space="preserve">    草原管理</t>
  </si>
  <si>
    <t xml:space="preserve">    其他林业和草原支出</t>
  </si>
  <si>
    <t xml:space="preserve">  水利</t>
  </si>
  <si>
    <t xml:space="preserve">    水利行业业务管理</t>
  </si>
  <si>
    <t xml:space="preserve">    水利工程建设</t>
  </si>
  <si>
    <t xml:space="preserve">    水利工程运行与维护</t>
  </si>
  <si>
    <t xml:space="preserve">    长江黄河等流域管理</t>
  </si>
  <si>
    <t xml:space="preserve">    水利前期工作</t>
  </si>
  <si>
    <t xml:space="preserve">    水利执法监督</t>
  </si>
  <si>
    <t xml:space="preserve">    水土保持</t>
  </si>
  <si>
    <t xml:space="preserve">    水资源节约管理与保护</t>
  </si>
  <si>
    <t xml:space="preserve">    水质监测</t>
  </si>
  <si>
    <t xml:space="preserve">    水文测报</t>
  </si>
  <si>
    <t xml:space="preserve">    防汛</t>
  </si>
  <si>
    <t xml:space="preserve">    抗旱</t>
  </si>
  <si>
    <t xml:space="preserve">    农村水利</t>
  </si>
  <si>
    <t xml:space="preserve">    水利技术推广</t>
  </si>
  <si>
    <t xml:space="preserve">    国际河流治理与管理</t>
  </si>
  <si>
    <t xml:space="preserve">    江河湖库水系综合整治</t>
  </si>
  <si>
    <t xml:space="preserve">    大中型水库移民后期扶持专项支出</t>
  </si>
  <si>
    <t xml:space="preserve">    水利安全监督</t>
  </si>
  <si>
    <t xml:space="preserve">    水利建设征地及移民支出</t>
  </si>
  <si>
    <t xml:space="preserve">    农村人畜饮水</t>
  </si>
  <si>
    <t xml:space="preserve">    南水北调工程建设</t>
  </si>
  <si>
    <t xml:space="preserve">    南水北调工程管理</t>
  </si>
  <si>
    <t xml:space="preserve">    其他水利支出</t>
  </si>
  <si>
    <t xml:space="preserve">  巩固脱贫衔接乡村振兴</t>
  </si>
  <si>
    <t xml:space="preserve">    农村基础设施建设</t>
  </si>
  <si>
    <t xml:space="preserve">    生产发展</t>
  </si>
  <si>
    <t xml:space="preserve">    社会发展</t>
  </si>
  <si>
    <t xml:space="preserve">    贷款奖补和贴息</t>
  </si>
  <si>
    <t xml:space="preserve">    “三西”农业建设专项补助</t>
  </si>
  <si>
    <t xml:space="preserve">    其他巩固脱贫衔接乡村振兴支出</t>
  </si>
  <si>
    <t xml:space="preserve">  农村综合改革</t>
  </si>
  <si>
    <t xml:space="preserve">    对村级公益事业建设的补助</t>
  </si>
  <si>
    <t xml:space="preserve">    国有农场办社会职能改革补助</t>
  </si>
  <si>
    <t xml:space="preserve">    对村民委员会和村党支部的补助</t>
  </si>
  <si>
    <t xml:space="preserve">    对村集体经济组织的补助</t>
  </si>
  <si>
    <t xml:space="preserve">    农村综合改革示范试点补助</t>
  </si>
  <si>
    <t xml:space="preserve">    其他农村综合改革支出</t>
  </si>
  <si>
    <t xml:space="preserve">  普惠金融发展支出</t>
  </si>
  <si>
    <t xml:space="preserve">    支持农村金融机构</t>
  </si>
  <si>
    <t xml:space="preserve">    农业保险保费补贴</t>
  </si>
  <si>
    <t xml:space="preserve">    创业担保贷款贴息及奖补</t>
  </si>
  <si>
    <t xml:space="preserve">    补充创业担保贷款基金</t>
  </si>
  <si>
    <t xml:space="preserve">    其他普惠金融发展支出</t>
  </si>
  <si>
    <t xml:space="preserve">  目标价格补贴</t>
  </si>
  <si>
    <t xml:space="preserve">    棉花目标价格补贴</t>
  </si>
  <si>
    <t xml:space="preserve">    其他目标价格补贴</t>
  </si>
  <si>
    <t xml:space="preserve">  其他农林水支出(款)</t>
  </si>
  <si>
    <t xml:space="preserve">    化解其他公益性乡村债务支出</t>
  </si>
  <si>
    <t xml:space="preserve">    其他农林水支出(项)</t>
  </si>
  <si>
    <t>交通运输支出</t>
  </si>
  <si>
    <t xml:space="preserve">  公路水路运输</t>
  </si>
  <si>
    <t xml:space="preserve">    公路建设</t>
  </si>
  <si>
    <t xml:space="preserve">    公路养护</t>
  </si>
  <si>
    <t xml:space="preserve">    交通运输信息化建设</t>
  </si>
  <si>
    <t xml:space="preserve">    公路和运输安全</t>
  </si>
  <si>
    <t xml:space="preserve">    公路还贷专项</t>
  </si>
  <si>
    <t xml:space="preserve">    公路运输管理</t>
  </si>
  <si>
    <t xml:space="preserve">    公路和运输技术标准化建设</t>
  </si>
  <si>
    <t xml:space="preserve">    港口设施</t>
  </si>
  <si>
    <t xml:space="preserve">    航道维护</t>
  </si>
  <si>
    <t xml:space="preserve">    船舶检验</t>
  </si>
  <si>
    <t xml:space="preserve">    救助打捞</t>
  </si>
  <si>
    <t xml:space="preserve">    内河运输</t>
  </si>
  <si>
    <t xml:space="preserve">    远洋运输</t>
  </si>
  <si>
    <t xml:space="preserve">    海事管理</t>
  </si>
  <si>
    <t xml:space="preserve">    航标事业发展支出</t>
  </si>
  <si>
    <t xml:space="preserve">    水路运输管理支出</t>
  </si>
  <si>
    <t xml:space="preserve">    口岸建设</t>
  </si>
  <si>
    <t xml:space="preserve">    其他公路水路运输支出</t>
  </si>
  <si>
    <t xml:space="preserve">  铁路运输</t>
  </si>
  <si>
    <t xml:space="preserve">    铁路路网建设</t>
  </si>
  <si>
    <t xml:space="preserve">    铁路还贷专项</t>
  </si>
  <si>
    <t xml:space="preserve">    铁路安全</t>
  </si>
  <si>
    <t xml:space="preserve">    铁路专项运输</t>
  </si>
  <si>
    <t xml:space="preserve">    行业监管</t>
  </si>
  <si>
    <t xml:space="preserve">    其他铁路运输支出</t>
  </si>
  <si>
    <t xml:space="preserve">  民用航空运输</t>
  </si>
  <si>
    <t xml:space="preserve">    机场建设</t>
  </si>
  <si>
    <t xml:space="preserve">    空管系统建设</t>
  </si>
  <si>
    <t xml:space="preserve">    民航还贷专项支出</t>
  </si>
  <si>
    <t xml:space="preserve">    民用航空安全</t>
  </si>
  <si>
    <t xml:space="preserve">    民航专项运输</t>
  </si>
  <si>
    <t xml:space="preserve">    其他民用航空运输支出</t>
  </si>
  <si>
    <t xml:space="preserve">  邮政业支出</t>
  </si>
  <si>
    <t xml:space="preserve">    邮政普遍服务与特殊服务</t>
  </si>
  <si>
    <t xml:space="preserve">    其他邮政业支出</t>
  </si>
  <si>
    <t xml:space="preserve">  车辆购置税支出</t>
  </si>
  <si>
    <t xml:space="preserve">    车辆购置税用于公路等基础设施建设支出</t>
  </si>
  <si>
    <t xml:space="preserve">    车辆购置税用于农村公路建设支出</t>
  </si>
  <si>
    <t xml:space="preserve">    车辆购置税用于老旧汽车报废更新补贴</t>
  </si>
  <si>
    <t xml:space="preserve">    车辆购置税其他支出</t>
  </si>
  <si>
    <t xml:space="preserve">  其他交通运输支出(款)</t>
  </si>
  <si>
    <t xml:space="preserve">    公共交通运营补助</t>
  </si>
  <si>
    <t xml:space="preserve">    其他交通运输支出(项)</t>
  </si>
  <si>
    <t>资源勘探工业信息等支出</t>
  </si>
  <si>
    <t xml:space="preserve">  资源勘探开发</t>
  </si>
  <si>
    <t xml:space="preserve">    煤炭勘探开采和洗选</t>
  </si>
  <si>
    <t xml:space="preserve">    石油和天然气勘探开采</t>
  </si>
  <si>
    <t xml:space="preserve">    黑色金属矿勘探和采选</t>
  </si>
  <si>
    <t xml:space="preserve">    有色金属矿勘探和采选</t>
  </si>
  <si>
    <t xml:space="preserve">    非金属矿勘探和采选</t>
  </si>
  <si>
    <t xml:space="preserve">    其他资源勘探业支出</t>
  </si>
  <si>
    <t xml:space="preserve">  制造业</t>
  </si>
  <si>
    <t xml:space="preserve">    纺织业</t>
  </si>
  <si>
    <t xml:space="preserve">    医药制造业</t>
  </si>
  <si>
    <t xml:space="preserve">    非金属矿物制品业</t>
  </si>
  <si>
    <t xml:space="preserve">    通信设备、计算机及其他电子设备制造业</t>
  </si>
  <si>
    <t xml:space="preserve">    交通运输设备制造业</t>
  </si>
  <si>
    <t xml:space="preserve">    电气机械及器材制造业</t>
  </si>
  <si>
    <t xml:space="preserve">    工艺品及其他制造业</t>
  </si>
  <si>
    <t xml:space="preserve">    石油加工、炼焦及核燃料加工业</t>
  </si>
  <si>
    <t xml:space="preserve">    化学原料及化学制品制造业</t>
  </si>
  <si>
    <t xml:space="preserve">    黑色金属冶炼及压延加工业</t>
  </si>
  <si>
    <t xml:space="preserve">    有色金属冶炼及压延加工业</t>
  </si>
  <si>
    <t xml:space="preserve">    其他制造业支出</t>
  </si>
  <si>
    <t xml:space="preserve">  建筑业</t>
  </si>
  <si>
    <t xml:space="preserve">    其他建筑业支出</t>
  </si>
  <si>
    <t xml:space="preserve">  工业和信息产业监管</t>
  </si>
  <si>
    <t xml:space="preserve">    战备应急</t>
  </si>
  <si>
    <t xml:space="preserve">    专用通信</t>
  </si>
  <si>
    <t xml:space="preserve">    无线电及信息通信监管</t>
  </si>
  <si>
    <t xml:space="preserve">    工程建设及运行维护</t>
  </si>
  <si>
    <t xml:space="preserve">    产业发展</t>
  </si>
  <si>
    <t xml:space="preserve">    其他工业和信息产业监管支出</t>
  </si>
  <si>
    <t xml:space="preserve">  国有资产监管</t>
  </si>
  <si>
    <t xml:space="preserve">    国有企业监事会专项</t>
  </si>
  <si>
    <t xml:space="preserve">    中央企业专项管理</t>
  </si>
  <si>
    <t xml:space="preserve">    其他国有资产监管支出</t>
  </si>
  <si>
    <t xml:space="preserve">  支持中小企业发展和管理支出</t>
  </si>
  <si>
    <t xml:space="preserve">    科技型中小企业技术创新基金</t>
  </si>
  <si>
    <t xml:space="preserve">    中小企业发展专项</t>
  </si>
  <si>
    <t xml:space="preserve">    减免房租补贴</t>
  </si>
  <si>
    <t xml:space="preserve">    其他支持中小企业发展和管理支出</t>
  </si>
  <si>
    <t xml:space="preserve">  其他资源勘探工业信息等支出(款)</t>
  </si>
  <si>
    <t xml:space="preserve">    黄金事务</t>
  </si>
  <si>
    <t xml:space="preserve">    技术改造支出</t>
  </si>
  <si>
    <t xml:space="preserve">    中药材扶持资金支出</t>
  </si>
  <si>
    <t xml:space="preserve">    重点产业振兴和技术改造项目贷款贴息</t>
  </si>
  <si>
    <t xml:space="preserve">    其他资源勘探工业信息等支出(项)</t>
  </si>
  <si>
    <t>商业服务业等支出</t>
  </si>
  <si>
    <t xml:space="preserve">  商业流通事务</t>
  </si>
  <si>
    <t xml:space="preserve">    食品流通安全补贴</t>
  </si>
  <si>
    <t xml:space="preserve">    市场监测及信息管理</t>
  </si>
  <si>
    <t xml:space="preserve">    民贸企业补贴</t>
  </si>
  <si>
    <t xml:space="preserve">    民贸民品贷款贴息</t>
  </si>
  <si>
    <t xml:space="preserve">    其他商业流通事务支出</t>
  </si>
  <si>
    <t xml:space="preserve">  涉外发展服务支出</t>
  </si>
  <si>
    <t xml:space="preserve">    外商投资环境建设补助资金</t>
  </si>
  <si>
    <t xml:space="preserve">    其他涉外发展服务支出</t>
  </si>
  <si>
    <t xml:space="preserve">  其他商业服务业等支出(款)</t>
  </si>
  <si>
    <t xml:space="preserve">    服务业基础设施建设</t>
  </si>
  <si>
    <t xml:space="preserve">    其他商业服务业等支出(项)</t>
  </si>
  <si>
    <t>金融支出</t>
  </si>
  <si>
    <t xml:space="preserve">  金融部门行政支出</t>
  </si>
  <si>
    <t xml:space="preserve">    安全防卫</t>
  </si>
  <si>
    <t xml:space="preserve">    金融部门其他行政支出</t>
  </si>
  <si>
    <t xml:space="preserve">  金融部门监管支出</t>
  </si>
  <si>
    <t xml:space="preserve">    货币发行</t>
  </si>
  <si>
    <t xml:space="preserve">    金融服务</t>
  </si>
  <si>
    <t xml:space="preserve">    反假币</t>
  </si>
  <si>
    <t xml:space="preserve">    重点金融机构监管</t>
  </si>
  <si>
    <t xml:space="preserve">    金融稽查与案件处理</t>
  </si>
  <si>
    <t xml:space="preserve">    金融行业电子化建设</t>
  </si>
  <si>
    <t xml:space="preserve">    从业人员资格考试</t>
  </si>
  <si>
    <t xml:space="preserve">    反洗钱</t>
  </si>
  <si>
    <t xml:space="preserve">    金融部门其他监管支出</t>
  </si>
  <si>
    <t xml:space="preserve">  金融发展支出</t>
  </si>
  <si>
    <t xml:space="preserve">    政策性银行亏损补贴</t>
  </si>
  <si>
    <t xml:space="preserve">    利息费用补贴支出</t>
  </si>
  <si>
    <t xml:space="preserve">    补充资本金</t>
  </si>
  <si>
    <t xml:space="preserve">    风险基金补助</t>
  </si>
  <si>
    <t xml:space="preserve">    其他金融发展支出</t>
  </si>
  <si>
    <t xml:space="preserve">  金融调控支出</t>
  </si>
  <si>
    <t xml:space="preserve">    中央银行亏损补贴</t>
  </si>
  <si>
    <t xml:space="preserve">    其他金融调控支出</t>
  </si>
  <si>
    <t xml:space="preserve">  其他金融支出(款)</t>
  </si>
  <si>
    <t xml:space="preserve">    重点企业贷款贴息</t>
  </si>
  <si>
    <t xml:space="preserve">    其他金融支出(项)</t>
  </si>
  <si>
    <t>援助其他地区支出</t>
  </si>
  <si>
    <t xml:space="preserve">  一般公共服务</t>
  </si>
  <si>
    <t xml:space="preserve">  教育</t>
  </si>
  <si>
    <t xml:space="preserve">  文化旅游体育与传媒</t>
  </si>
  <si>
    <t xml:space="preserve">  卫生健康</t>
  </si>
  <si>
    <t xml:space="preserve">  节能环保</t>
  </si>
  <si>
    <t xml:space="preserve">  交通运输</t>
  </si>
  <si>
    <t xml:space="preserve">  住房保障</t>
  </si>
  <si>
    <t xml:space="preserve">  其他支出</t>
  </si>
  <si>
    <t>自然资源海洋气象等支出</t>
  </si>
  <si>
    <t xml:space="preserve">  自然资源事务</t>
  </si>
  <si>
    <t xml:space="preserve">    自然资源规划及管理</t>
  </si>
  <si>
    <t xml:space="preserve">    自然资源利用与保护</t>
  </si>
  <si>
    <t xml:space="preserve">    自然资源社会公益服务</t>
  </si>
  <si>
    <t xml:space="preserve">    自然资源行业业务管理</t>
  </si>
  <si>
    <t xml:space="preserve">    自然资源调查与确权登记</t>
  </si>
  <si>
    <t xml:space="preserve">    土地资源储备支出</t>
  </si>
  <si>
    <t xml:space="preserve">    地质矿产资源与环境调查</t>
  </si>
  <si>
    <t xml:space="preserve">    地质勘查与矿产资源管理</t>
  </si>
  <si>
    <t xml:space="preserve">    地质转产项目财政贴息</t>
  </si>
  <si>
    <t xml:space="preserve">    国外风险勘查</t>
  </si>
  <si>
    <t xml:space="preserve">    地质勘查基金(周转金)支出</t>
  </si>
  <si>
    <t xml:space="preserve">    海域与海岛管理</t>
  </si>
  <si>
    <t xml:space="preserve">    自然资源国际合作与海洋权益维护</t>
  </si>
  <si>
    <t xml:space="preserve">    自然资源卫星</t>
  </si>
  <si>
    <t xml:space="preserve">    极地考察</t>
  </si>
  <si>
    <t xml:space="preserve">    深海调查与资源开发</t>
  </si>
  <si>
    <t xml:space="preserve">    海港航标维护</t>
  </si>
  <si>
    <t xml:space="preserve">    海水淡化</t>
  </si>
  <si>
    <t xml:space="preserve">    无居民海岛使用金支出</t>
  </si>
  <si>
    <t xml:space="preserve">    海洋战略规划与预警监测</t>
  </si>
  <si>
    <t xml:space="preserve">    基础测绘与地理信息监管</t>
  </si>
  <si>
    <t xml:space="preserve">    其他自然资源事务支出</t>
  </si>
  <si>
    <t xml:space="preserve">  气象事务</t>
  </si>
  <si>
    <t xml:space="preserve">    气象事业机构</t>
  </si>
  <si>
    <t xml:space="preserve">    气象探测</t>
  </si>
  <si>
    <t xml:space="preserve">    气象信息传输及管理</t>
  </si>
  <si>
    <t xml:space="preserve">    气象预报预测</t>
  </si>
  <si>
    <t xml:space="preserve">    气象服务</t>
  </si>
  <si>
    <t xml:space="preserve">    气象装备保障维护</t>
  </si>
  <si>
    <t xml:space="preserve">    气象基础设施建设与维修</t>
  </si>
  <si>
    <t xml:space="preserve">    气象卫星</t>
  </si>
  <si>
    <t xml:space="preserve">    气象法规与标准</t>
  </si>
  <si>
    <t xml:space="preserve">    气象资金审计稽查</t>
  </si>
  <si>
    <t xml:space="preserve">    其他气象事务支出</t>
  </si>
  <si>
    <t xml:space="preserve">  其他自然资源海洋气象等支出(款)</t>
  </si>
  <si>
    <t xml:space="preserve">    其他自然资源海洋气象等支出(项)</t>
  </si>
  <si>
    <t>住房保障支出</t>
  </si>
  <si>
    <t xml:space="preserve">  保障性安居工程支出</t>
  </si>
  <si>
    <t xml:space="preserve">    廉租住房</t>
  </si>
  <si>
    <t xml:space="preserve">    沉陷区治理</t>
  </si>
  <si>
    <t xml:space="preserve">    棚户区改造</t>
  </si>
  <si>
    <t xml:space="preserve">    少数民族地区游牧民定居工程</t>
  </si>
  <si>
    <t xml:space="preserve">    农村危房改造</t>
  </si>
  <si>
    <t xml:space="preserve">    公共租赁住房</t>
  </si>
  <si>
    <t xml:space="preserve">    保障性住房租金补贴</t>
  </si>
  <si>
    <t xml:space="preserve">    老旧小区改造</t>
  </si>
  <si>
    <t xml:space="preserve">    住房租赁市场发展</t>
  </si>
  <si>
    <t xml:space="preserve">    其他保障性安居工程支出</t>
  </si>
  <si>
    <t xml:space="preserve">  住房改革支出</t>
  </si>
  <si>
    <t xml:space="preserve">    住房公积金</t>
  </si>
  <si>
    <t xml:space="preserve">    提租补贴</t>
  </si>
  <si>
    <t xml:space="preserve">    购房补贴</t>
  </si>
  <si>
    <t xml:space="preserve">  城乡社区住宅</t>
  </si>
  <si>
    <t xml:space="preserve">    公有住房建设和维修改造支出</t>
  </si>
  <si>
    <t xml:space="preserve">    住房公积金管理</t>
  </si>
  <si>
    <t xml:space="preserve">    其他城乡社区住宅支出</t>
  </si>
  <si>
    <t>粮油物资储备支出</t>
  </si>
  <si>
    <t xml:space="preserve">  粮油物资事务</t>
  </si>
  <si>
    <t xml:space="preserve">    财务和审计支出</t>
  </si>
  <si>
    <t xml:space="preserve">    信息统计</t>
  </si>
  <si>
    <t xml:space="preserve">    专项业务活动</t>
  </si>
  <si>
    <t xml:space="preserve">    国家粮油差价补贴</t>
  </si>
  <si>
    <t xml:space="preserve">    粮食财务挂账利息补贴</t>
  </si>
  <si>
    <t xml:space="preserve">    粮食财务挂账消化款</t>
  </si>
  <si>
    <t xml:space="preserve">    处理陈化粮补贴</t>
  </si>
  <si>
    <t xml:space="preserve">    粮食风险基金</t>
  </si>
  <si>
    <t xml:space="preserve">    粮油市场调控专项资金</t>
  </si>
  <si>
    <t xml:space="preserve">    设施建设</t>
  </si>
  <si>
    <t xml:space="preserve">    设施安全</t>
  </si>
  <si>
    <t xml:space="preserve">    物资保管保养</t>
  </si>
  <si>
    <t xml:space="preserve">    其他粮油物资事务支出</t>
  </si>
  <si>
    <t xml:space="preserve">  能源储备</t>
  </si>
  <si>
    <t xml:space="preserve">    石油储备</t>
  </si>
  <si>
    <t xml:space="preserve">    天然铀能源储备</t>
  </si>
  <si>
    <t xml:space="preserve">    煤炭储备</t>
  </si>
  <si>
    <t xml:space="preserve">    成品油储备</t>
  </si>
  <si>
    <t xml:space="preserve">    其他能源储备支出</t>
  </si>
  <si>
    <t xml:space="preserve">  粮油储备</t>
  </si>
  <si>
    <t xml:space="preserve">    储备粮油补贴</t>
  </si>
  <si>
    <t xml:space="preserve">    储备粮油差价补贴</t>
  </si>
  <si>
    <t xml:space="preserve">    储备粮(油)库建设</t>
  </si>
  <si>
    <t xml:space="preserve">    最低收购价政策支出</t>
  </si>
  <si>
    <t xml:space="preserve">    其他粮油储备支出</t>
  </si>
  <si>
    <t xml:space="preserve">  重要商品储备</t>
  </si>
  <si>
    <t xml:space="preserve">    棉花储备</t>
  </si>
  <si>
    <t xml:space="preserve">    食糖储备</t>
  </si>
  <si>
    <t xml:space="preserve">    肉类储备</t>
  </si>
  <si>
    <t xml:space="preserve">    化肥储备</t>
  </si>
  <si>
    <t xml:space="preserve">    农药储备</t>
  </si>
  <si>
    <t xml:space="preserve">    边销茶储备</t>
  </si>
  <si>
    <t xml:space="preserve">    羊毛储备</t>
  </si>
  <si>
    <t xml:space="preserve">    医药储备</t>
  </si>
  <si>
    <t xml:space="preserve">    食盐储备</t>
  </si>
  <si>
    <t xml:space="preserve">    战略物资储备</t>
  </si>
  <si>
    <t xml:space="preserve">    应急物资储备</t>
  </si>
  <si>
    <t xml:space="preserve">    其他重要商品储备支出</t>
  </si>
  <si>
    <t>灾害防治及应急管理支出</t>
  </si>
  <si>
    <t xml:space="preserve">  应急管理事务</t>
  </si>
  <si>
    <t xml:space="preserve">    灾害风险防治</t>
  </si>
  <si>
    <t xml:space="preserve">    国务院安委会专项</t>
  </si>
  <si>
    <t xml:space="preserve">    安全监管</t>
  </si>
  <si>
    <t xml:space="preserve">    应急救援</t>
  </si>
  <si>
    <t xml:space="preserve">    应急管理</t>
  </si>
  <si>
    <t xml:space="preserve">    其他应急管理支出</t>
  </si>
  <si>
    <t xml:space="preserve">  消防救援事务</t>
  </si>
  <si>
    <t xml:space="preserve">    消防应急救援</t>
  </si>
  <si>
    <t xml:space="preserve">    其他消防救援事务支出</t>
  </si>
  <si>
    <t xml:space="preserve">  矿山安全</t>
  </si>
  <si>
    <t xml:space="preserve">    矿山安全监察事务</t>
  </si>
  <si>
    <t xml:space="preserve">    矿山应急救援事务</t>
  </si>
  <si>
    <t xml:space="preserve">    其他矿山安全支出</t>
  </si>
  <si>
    <t xml:space="preserve">  地震事务</t>
  </si>
  <si>
    <t xml:space="preserve">    地震监测</t>
  </si>
  <si>
    <t xml:space="preserve">    地震预测预报</t>
  </si>
  <si>
    <t xml:space="preserve">    地震灾害预防</t>
  </si>
  <si>
    <t xml:space="preserve">    地震应急救援</t>
  </si>
  <si>
    <t xml:space="preserve">    地震环境探察</t>
  </si>
  <si>
    <t xml:space="preserve">    防震减灾信息管理</t>
  </si>
  <si>
    <t xml:space="preserve">    防震减灾基础管理</t>
  </si>
  <si>
    <t xml:space="preserve">    地震事业机构</t>
  </si>
  <si>
    <t xml:space="preserve">    其他地震事务支出</t>
  </si>
  <si>
    <t xml:space="preserve">  自然灾害防治</t>
  </si>
  <si>
    <t xml:space="preserve">    地质灾害防治</t>
  </si>
  <si>
    <t xml:space="preserve">    森林草原防灾减灾</t>
  </si>
  <si>
    <t xml:space="preserve">    其他自然灾害防治支出</t>
  </si>
  <si>
    <t xml:space="preserve">  自然灾害救灾及恢复重建支出</t>
  </si>
  <si>
    <t xml:space="preserve">    自然灾害救灾补助</t>
  </si>
  <si>
    <t xml:space="preserve">    自然灾害灾后重建补助</t>
  </si>
  <si>
    <t xml:space="preserve">    其他自然灾害救灾及恢复重建支出</t>
  </si>
  <si>
    <t xml:space="preserve">  其他灾害防治及应急管理支出(款)</t>
  </si>
  <si>
    <t xml:space="preserve">    其他灾害防治及应急管理支出(项)</t>
  </si>
  <si>
    <t>其他支出(类)</t>
  </si>
  <si>
    <t xml:space="preserve">  其他支出(款)</t>
  </si>
  <si>
    <t xml:space="preserve">    其他支出(项)</t>
  </si>
  <si>
    <t>债务付息支出</t>
  </si>
  <si>
    <t xml:space="preserve">  中央政府国内债务付息支出</t>
  </si>
  <si>
    <t xml:space="preserve">  中央政府国外债务付息支出</t>
  </si>
  <si>
    <t xml:space="preserve">    中央政府境外发行主权债券付息支出</t>
  </si>
  <si>
    <t xml:space="preserve">    中央政府向外国政府借款付息支出</t>
  </si>
  <si>
    <t xml:space="preserve">    中央政府向国际金融组织借款付息支出</t>
  </si>
  <si>
    <t xml:space="preserve">    中央政府其他国外借款付息支出</t>
  </si>
  <si>
    <t xml:space="preserve">  地方政府一般债务付息支出</t>
  </si>
  <si>
    <t xml:space="preserve">    地方政府一般债券付息支出</t>
  </si>
  <si>
    <t xml:space="preserve">    地方政府向外国政府借款付息支出</t>
  </si>
  <si>
    <t xml:space="preserve">    地方政府向国际组织借款付息支出</t>
  </si>
  <si>
    <t xml:space="preserve">    地方政府其他一般债务付息支出</t>
  </si>
  <si>
    <t>债务发行费用支出</t>
  </si>
  <si>
    <t xml:space="preserve">  中央政府国内债务发行费用支出</t>
  </si>
  <si>
    <t xml:space="preserve">  中央政府国外债务发行费用支出</t>
  </si>
  <si>
    <t xml:space="preserve">  地方政府一般债务发行费用支出</t>
  </si>
  <si>
    <t>预备费</t>
  </si>
  <si>
    <r>
      <rPr>
        <b/>
        <sz val="11"/>
        <rFont val="SimSun"/>
        <charset val="134"/>
      </rPr>
      <t>一般公共预算支出合计</t>
    </r>
  </si>
  <si>
    <r>
      <rPr>
        <sz val="11"/>
        <rFont val="SimSun"/>
        <charset val="134"/>
      </rPr>
      <t>说明：部分科目决算数与年初预算数差异较大，主要是因为根据实际情况对部分科目和级次作了预算调剂。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</si>
</sst>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rgb="FF000000"/>
      <name val="Arial"/>
      <charset val="204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name val="SimSun"/>
      <charset val="134"/>
    </font>
    <font>
      <sz val="11"/>
      <name val="SimSu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0">
    <xf numFmtId="49" fontId="0" fillId="0" borderId="0" xfId="0" applyNumberForma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2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 applyProtection="1">
      <alignment horizontal="center" vertical="center"/>
    </xf>
    <xf numFmtId="10" fontId="1" fillId="2" borderId="1" xfId="11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15"/>
  <sheetViews>
    <sheetView tabSelected="1" workbookViewId="0">
      <selection activeCell="D9" sqref="D9"/>
    </sheetView>
  </sheetViews>
  <sheetFormatPr defaultColWidth="12.1833333333333" defaultRowHeight="17" customHeight="1" outlineLevelCol="7"/>
  <cols>
    <col min="1" max="1" width="33.875" style="1" customWidth="1"/>
    <col min="2" max="2" width="13.0083333333333" style="3" customWidth="1"/>
    <col min="3" max="3" width="13.35" style="3" customWidth="1"/>
    <col min="4" max="4" width="11.6416666666667" style="3" customWidth="1"/>
    <col min="5" max="5" width="11.5" style="3" customWidth="1"/>
    <col min="6" max="6" width="11.3" style="3" customWidth="1"/>
    <col min="7" max="255" width="12.1833333333333" style="1" customWidth="1"/>
    <col min="256" max="16382" width="12.1833333333333" style="1"/>
    <col min="16383" max="16384" width="12.1833333333333" style="4"/>
  </cols>
  <sheetData>
    <row r="1" s="1" customFormat="1" ht="34" customHeight="1" spans="1:6">
      <c r="A1" s="5" t="s">
        <v>0</v>
      </c>
      <c r="B1" s="5"/>
      <c r="C1" s="5"/>
      <c r="D1" s="5"/>
      <c r="E1" s="5"/>
      <c r="F1" s="5"/>
    </row>
    <row r="2" s="1" customFormat="1" customHeight="1" spans="1:6">
      <c r="A2" s="6" t="s">
        <v>1</v>
      </c>
      <c r="B2" s="6"/>
      <c r="C2" s="6"/>
      <c r="D2" s="6"/>
      <c r="E2" s="6"/>
      <c r="F2" s="6"/>
    </row>
    <row r="3" s="1" customFormat="1" ht="17.25" customHeight="1" spans="1:6">
      <c r="A3" s="7" t="s">
        <v>2</v>
      </c>
      <c r="B3" s="8" t="s">
        <v>3</v>
      </c>
      <c r="C3" s="8" t="s">
        <v>4</v>
      </c>
      <c r="D3" s="9" t="s">
        <v>5</v>
      </c>
      <c r="E3" s="10" t="s">
        <v>6</v>
      </c>
      <c r="F3" s="8" t="s">
        <v>7</v>
      </c>
    </row>
    <row r="4" s="1" customFormat="1" customHeight="1" spans="1:6">
      <c r="A4" s="7" t="s">
        <v>8</v>
      </c>
      <c r="B4" s="9">
        <v>23904</v>
      </c>
      <c r="C4" s="11">
        <v>14829</v>
      </c>
      <c r="D4" s="11">
        <f>SUM(D5+D17+D26+D37+D48+D59+D70+D78+D87+D100+D109+D120+D132+D139+D147+D153+D160+D167+D174+D181+D188+D196+D202+D208+D215+D230)</f>
        <v>14817</v>
      </c>
      <c r="E4" s="12">
        <f>D4/C4</f>
        <v>0.999190774833097</v>
      </c>
      <c r="F4" s="13">
        <v>1.0328</v>
      </c>
    </row>
    <row r="5" s="1" customFormat="1" customHeight="1" spans="1:6">
      <c r="A5" s="7" t="s">
        <v>9</v>
      </c>
      <c r="B5" s="9">
        <v>13</v>
      </c>
      <c r="C5" s="11">
        <f>SUM(C6:C16)</f>
        <v>11</v>
      </c>
      <c r="D5" s="11">
        <f>SUM(D6:D16)</f>
        <v>11</v>
      </c>
      <c r="E5" s="12">
        <f>D5/C5</f>
        <v>1</v>
      </c>
      <c r="F5" s="14"/>
    </row>
    <row r="6" s="1" customFormat="1" customHeight="1" spans="1:6">
      <c r="A6" s="15" t="s">
        <v>10</v>
      </c>
      <c r="B6" s="16"/>
      <c r="C6" s="11">
        <v>0</v>
      </c>
      <c r="D6" s="11">
        <v>0</v>
      </c>
      <c r="E6" s="12"/>
      <c r="F6" s="14"/>
    </row>
    <row r="7" s="1" customFormat="1" customHeight="1" spans="1:6">
      <c r="A7" s="15" t="s">
        <v>11</v>
      </c>
      <c r="B7" s="16"/>
      <c r="C7" s="11">
        <v>0</v>
      </c>
      <c r="D7" s="11">
        <v>0</v>
      </c>
      <c r="E7" s="12"/>
      <c r="F7" s="14"/>
    </row>
    <row r="8" s="1" customFormat="1" customHeight="1" spans="1:6">
      <c r="A8" s="15" t="s">
        <v>12</v>
      </c>
      <c r="B8" s="16"/>
      <c r="C8" s="11">
        <v>0</v>
      </c>
      <c r="D8" s="11">
        <v>0</v>
      </c>
      <c r="E8" s="12"/>
      <c r="F8" s="14"/>
    </row>
    <row r="9" s="1" customFormat="1" customHeight="1" spans="1:6">
      <c r="A9" s="15" t="s">
        <v>13</v>
      </c>
      <c r="B9" s="16">
        <v>2</v>
      </c>
      <c r="C9" s="11">
        <v>2</v>
      </c>
      <c r="D9" s="11">
        <v>2</v>
      </c>
      <c r="E9" s="12">
        <f>D9/C9</f>
        <v>1</v>
      </c>
      <c r="F9" s="14"/>
    </row>
    <row r="10" s="1" customFormat="1" customHeight="1" spans="1:6">
      <c r="A10" s="15" t="s">
        <v>14</v>
      </c>
      <c r="B10" s="16"/>
      <c r="C10" s="11">
        <v>0</v>
      </c>
      <c r="D10" s="11">
        <v>0</v>
      </c>
      <c r="E10" s="12"/>
      <c r="F10" s="14"/>
    </row>
    <row r="11" s="1" customFormat="1" customHeight="1" spans="1:6">
      <c r="A11" s="15" t="s">
        <v>15</v>
      </c>
      <c r="B11" s="16"/>
      <c r="C11" s="11">
        <v>0</v>
      </c>
      <c r="D11" s="11">
        <v>0</v>
      </c>
      <c r="E11" s="12"/>
      <c r="F11" s="14"/>
    </row>
    <row r="12" s="1" customFormat="1" customHeight="1" spans="1:6">
      <c r="A12" s="15" t="s">
        <v>16</v>
      </c>
      <c r="B12" s="16"/>
      <c r="C12" s="11">
        <v>0</v>
      </c>
      <c r="D12" s="11">
        <v>0</v>
      </c>
      <c r="E12" s="12"/>
      <c r="F12" s="14"/>
    </row>
    <row r="13" s="1" customFormat="1" customHeight="1" spans="1:6">
      <c r="A13" s="15" t="s">
        <v>17</v>
      </c>
      <c r="B13" s="16"/>
      <c r="C13" s="11">
        <v>0</v>
      </c>
      <c r="D13" s="11">
        <v>0</v>
      </c>
      <c r="E13" s="12"/>
      <c r="F13" s="14"/>
    </row>
    <row r="14" s="1" customFormat="1" customHeight="1" spans="1:6">
      <c r="A14" s="15" t="s">
        <v>18</v>
      </c>
      <c r="B14" s="16"/>
      <c r="C14" s="11">
        <v>0</v>
      </c>
      <c r="D14" s="11">
        <v>0</v>
      </c>
      <c r="E14" s="12"/>
      <c r="F14" s="14"/>
    </row>
    <row r="15" s="1" customFormat="1" customHeight="1" spans="1:6">
      <c r="A15" s="15" t="s">
        <v>19</v>
      </c>
      <c r="B15" s="16"/>
      <c r="C15" s="11">
        <v>0</v>
      </c>
      <c r="D15" s="11">
        <v>0</v>
      </c>
      <c r="E15" s="12"/>
      <c r="F15" s="14"/>
    </row>
    <row r="16" s="1" customFormat="1" customHeight="1" spans="1:6">
      <c r="A16" s="15" t="s">
        <v>20</v>
      </c>
      <c r="B16" s="16">
        <v>11</v>
      </c>
      <c r="C16" s="11">
        <v>9</v>
      </c>
      <c r="D16" s="11">
        <v>9</v>
      </c>
      <c r="E16" s="12">
        <f>D16/C16</f>
        <v>1</v>
      </c>
      <c r="F16" s="14"/>
    </row>
    <row r="17" s="1" customFormat="1" customHeight="1" spans="1:6">
      <c r="A17" s="7" t="s">
        <v>21</v>
      </c>
      <c r="B17" s="9"/>
      <c r="C17" s="11">
        <f>SUM(C18:C25)</f>
        <v>0</v>
      </c>
      <c r="D17" s="11">
        <f>SUM(D18:D25)</f>
        <v>0</v>
      </c>
      <c r="E17" s="12"/>
      <c r="F17" s="14"/>
    </row>
    <row r="18" s="1" customFormat="1" customHeight="1" spans="1:6">
      <c r="A18" s="15" t="s">
        <v>10</v>
      </c>
      <c r="B18" s="16"/>
      <c r="C18" s="11">
        <v>0</v>
      </c>
      <c r="D18" s="11">
        <v>0</v>
      </c>
      <c r="E18" s="12"/>
      <c r="F18" s="14"/>
    </row>
    <row r="19" s="1" customFormat="1" customHeight="1" spans="1:6">
      <c r="A19" s="15" t="s">
        <v>11</v>
      </c>
      <c r="B19" s="16"/>
      <c r="C19" s="11">
        <v>0</v>
      </c>
      <c r="D19" s="11">
        <v>0</v>
      </c>
      <c r="E19" s="12"/>
      <c r="F19" s="14"/>
    </row>
    <row r="20" s="1" customFormat="1" customHeight="1" spans="1:6">
      <c r="A20" s="15" t="s">
        <v>12</v>
      </c>
      <c r="B20" s="16"/>
      <c r="C20" s="11">
        <v>0</v>
      </c>
      <c r="D20" s="11">
        <v>0</v>
      </c>
      <c r="E20" s="12"/>
      <c r="F20" s="14"/>
    </row>
    <row r="21" s="1" customFormat="1" customHeight="1" spans="1:6">
      <c r="A21" s="15" t="s">
        <v>22</v>
      </c>
      <c r="B21" s="16"/>
      <c r="C21" s="11">
        <v>0</v>
      </c>
      <c r="D21" s="11">
        <v>0</v>
      </c>
      <c r="E21" s="12"/>
      <c r="F21" s="14"/>
    </row>
    <row r="22" s="1" customFormat="1" customHeight="1" spans="1:6">
      <c r="A22" s="15" t="s">
        <v>23</v>
      </c>
      <c r="B22" s="16"/>
      <c r="C22" s="11">
        <v>0</v>
      </c>
      <c r="D22" s="11">
        <v>0</v>
      </c>
      <c r="E22" s="12"/>
      <c r="F22" s="14"/>
    </row>
    <row r="23" s="1" customFormat="1" customHeight="1" spans="1:6">
      <c r="A23" s="15" t="s">
        <v>24</v>
      </c>
      <c r="B23" s="16"/>
      <c r="C23" s="11">
        <v>0</v>
      </c>
      <c r="D23" s="11">
        <v>0</v>
      </c>
      <c r="E23" s="12"/>
      <c r="F23" s="14"/>
    </row>
    <row r="24" s="1" customFormat="1" customHeight="1" spans="1:6">
      <c r="A24" s="15" t="s">
        <v>19</v>
      </c>
      <c r="B24" s="16"/>
      <c r="C24" s="11">
        <v>0</v>
      </c>
      <c r="D24" s="11">
        <v>0</v>
      </c>
      <c r="E24" s="12"/>
      <c r="F24" s="14"/>
    </row>
    <row r="25" s="1" customFormat="1" customHeight="1" spans="1:6">
      <c r="A25" s="15" t="s">
        <v>25</v>
      </c>
      <c r="B25" s="16"/>
      <c r="C25" s="11">
        <v>0</v>
      </c>
      <c r="D25" s="11">
        <v>0</v>
      </c>
      <c r="E25" s="12"/>
      <c r="F25" s="14"/>
    </row>
    <row r="26" s="1" customFormat="1" customHeight="1" spans="1:6">
      <c r="A26" s="7" t="s">
        <v>26</v>
      </c>
      <c r="B26" s="9">
        <v>18673</v>
      </c>
      <c r="C26" s="11">
        <f>SUM(C27:C36)</f>
        <v>10313</v>
      </c>
      <c r="D26" s="11">
        <f>SUM(D27:D36)</f>
        <v>10313</v>
      </c>
      <c r="E26" s="12">
        <f>D26/C26</f>
        <v>1</v>
      </c>
      <c r="F26" s="14"/>
    </row>
    <row r="27" s="1" customFormat="1" customHeight="1" spans="1:6">
      <c r="A27" s="15" t="s">
        <v>10</v>
      </c>
      <c r="B27" s="16">
        <v>12090</v>
      </c>
      <c r="C27" s="11">
        <v>5249</v>
      </c>
      <c r="D27" s="11">
        <v>5249</v>
      </c>
      <c r="E27" s="12">
        <f>D27/C27</f>
        <v>1</v>
      </c>
      <c r="F27" s="14"/>
    </row>
    <row r="28" s="1" customFormat="1" customHeight="1" spans="1:6">
      <c r="A28" s="15" t="s">
        <v>11</v>
      </c>
      <c r="B28" s="16">
        <v>5873</v>
      </c>
      <c r="C28" s="11">
        <v>2924</v>
      </c>
      <c r="D28" s="11">
        <v>2924</v>
      </c>
      <c r="E28" s="12">
        <f>D28/C28</f>
        <v>1</v>
      </c>
      <c r="F28" s="14"/>
    </row>
    <row r="29" s="1" customFormat="1" customHeight="1" spans="1:6">
      <c r="A29" s="15" t="s">
        <v>12</v>
      </c>
      <c r="B29" s="16"/>
      <c r="C29" s="11">
        <v>0</v>
      </c>
      <c r="D29" s="11">
        <v>0</v>
      </c>
      <c r="E29" s="12"/>
      <c r="F29" s="14"/>
    </row>
    <row r="30" s="1" customFormat="1" customHeight="1" spans="1:6">
      <c r="A30" s="15" t="s">
        <v>27</v>
      </c>
      <c r="B30" s="16"/>
      <c r="C30" s="11">
        <v>0</v>
      </c>
      <c r="D30" s="11">
        <v>0</v>
      </c>
      <c r="E30" s="12"/>
      <c r="F30" s="14"/>
    </row>
    <row r="31" s="1" customFormat="1" customHeight="1" spans="1:6">
      <c r="A31" s="15" t="s">
        <v>28</v>
      </c>
      <c r="B31" s="16"/>
      <c r="C31" s="11">
        <v>0</v>
      </c>
      <c r="D31" s="11">
        <v>0</v>
      </c>
      <c r="E31" s="12"/>
      <c r="F31" s="14"/>
    </row>
    <row r="32" s="1" customFormat="1" customHeight="1" spans="1:6">
      <c r="A32" s="15" t="s">
        <v>29</v>
      </c>
      <c r="B32" s="16"/>
      <c r="C32" s="11">
        <v>0</v>
      </c>
      <c r="D32" s="11">
        <v>0</v>
      </c>
      <c r="E32" s="12"/>
      <c r="F32" s="14"/>
    </row>
    <row r="33" s="1" customFormat="1" customHeight="1" spans="1:6">
      <c r="A33" s="15" t="s">
        <v>30</v>
      </c>
      <c r="B33" s="16">
        <v>43</v>
      </c>
      <c r="C33" s="11">
        <v>33</v>
      </c>
      <c r="D33" s="11">
        <v>33</v>
      </c>
      <c r="E33" s="12">
        <f>D33/C33</f>
        <v>1</v>
      </c>
      <c r="F33" s="14"/>
    </row>
    <row r="34" s="1" customFormat="1" customHeight="1" spans="1:6">
      <c r="A34" s="15" t="s">
        <v>31</v>
      </c>
      <c r="B34" s="16"/>
      <c r="C34" s="11">
        <v>0</v>
      </c>
      <c r="D34" s="11">
        <v>0</v>
      </c>
      <c r="E34" s="12"/>
      <c r="F34" s="14"/>
    </row>
    <row r="35" s="1" customFormat="1" customHeight="1" spans="1:6">
      <c r="A35" s="15" t="s">
        <v>19</v>
      </c>
      <c r="B35" s="16">
        <v>662</v>
      </c>
      <c r="C35" s="11">
        <v>2101</v>
      </c>
      <c r="D35" s="11">
        <v>2101</v>
      </c>
      <c r="E35" s="12">
        <f>D35/C35</f>
        <v>1</v>
      </c>
      <c r="F35" s="14"/>
    </row>
    <row r="36" s="1" customFormat="1" customHeight="1" spans="1:6">
      <c r="A36" s="15" t="s">
        <v>32</v>
      </c>
      <c r="B36" s="16">
        <v>5</v>
      </c>
      <c r="C36" s="11">
        <v>6</v>
      </c>
      <c r="D36" s="11">
        <v>6</v>
      </c>
      <c r="E36" s="12">
        <f>D36/C36</f>
        <v>1</v>
      </c>
      <c r="F36" s="14"/>
    </row>
    <row r="37" s="1" customFormat="1" customHeight="1" spans="1:6">
      <c r="A37" s="7" t="s">
        <v>33</v>
      </c>
      <c r="B37" s="9">
        <v>211</v>
      </c>
      <c r="C37" s="11">
        <f>SUM(C38:C47)</f>
        <v>223</v>
      </c>
      <c r="D37" s="11">
        <f>SUM(D38:D47)</f>
        <v>223</v>
      </c>
      <c r="E37" s="12">
        <f>D37/C37</f>
        <v>1</v>
      </c>
      <c r="F37" s="14"/>
    </row>
    <row r="38" s="1" customFormat="1" customHeight="1" spans="1:6">
      <c r="A38" s="15" t="s">
        <v>10</v>
      </c>
      <c r="B38" s="16">
        <v>40</v>
      </c>
      <c r="C38" s="11">
        <v>34</v>
      </c>
      <c r="D38" s="11">
        <v>34</v>
      </c>
      <c r="E38" s="12">
        <f>D38/C38</f>
        <v>1</v>
      </c>
      <c r="F38" s="14"/>
    </row>
    <row r="39" s="1" customFormat="1" customHeight="1" spans="1:6">
      <c r="A39" s="15" t="s">
        <v>11</v>
      </c>
      <c r="B39" s="16">
        <v>116</v>
      </c>
      <c r="C39" s="11">
        <v>116</v>
      </c>
      <c r="D39" s="11">
        <v>116</v>
      </c>
      <c r="E39" s="12">
        <f>D39/C39</f>
        <v>1</v>
      </c>
      <c r="F39" s="14"/>
    </row>
    <row r="40" s="1" customFormat="1" customHeight="1" spans="1:6">
      <c r="A40" s="15" t="s">
        <v>12</v>
      </c>
      <c r="B40" s="16"/>
      <c r="C40" s="11">
        <v>0</v>
      </c>
      <c r="D40" s="11">
        <v>0</v>
      </c>
      <c r="E40" s="12"/>
      <c r="F40" s="14"/>
    </row>
    <row r="41" s="1" customFormat="1" customHeight="1" spans="1:6">
      <c r="A41" s="15" t="s">
        <v>34</v>
      </c>
      <c r="B41" s="16">
        <v>54</v>
      </c>
      <c r="C41" s="11">
        <v>54</v>
      </c>
      <c r="D41" s="11">
        <v>54</v>
      </c>
      <c r="E41" s="12">
        <f>D41/C41</f>
        <v>1</v>
      </c>
      <c r="F41" s="14"/>
    </row>
    <row r="42" s="1" customFormat="1" customHeight="1" spans="1:6">
      <c r="A42" s="15" t="s">
        <v>35</v>
      </c>
      <c r="B42" s="16"/>
      <c r="C42" s="11">
        <v>0</v>
      </c>
      <c r="D42" s="11">
        <v>0</v>
      </c>
      <c r="E42" s="12"/>
      <c r="F42" s="14"/>
    </row>
    <row r="43" s="1" customFormat="1" customHeight="1" spans="1:6">
      <c r="A43" s="15" t="s">
        <v>36</v>
      </c>
      <c r="B43" s="16"/>
      <c r="C43" s="11">
        <v>0</v>
      </c>
      <c r="D43" s="11">
        <v>0</v>
      </c>
      <c r="E43" s="12"/>
      <c r="F43" s="14"/>
    </row>
    <row r="44" s="1" customFormat="1" customHeight="1" spans="1:6">
      <c r="A44" s="15" t="s">
        <v>37</v>
      </c>
      <c r="B44" s="16"/>
      <c r="C44" s="11">
        <v>0</v>
      </c>
      <c r="D44" s="11">
        <v>0</v>
      </c>
      <c r="E44" s="12"/>
      <c r="F44" s="14"/>
    </row>
    <row r="45" s="1" customFormat="1" customHeight="1" spans="1:6">
      <c r="A45" s="15" t="s">
        <v>38</v>
      </c>
      <c r="B45" s="16"/>
      <c r="C45" s="11">
        <v>0</v>
      </c>
      <c r="D45" s="11">
        <v>0</v>
      </c>
      <c r="E45" s="12"/>
      <c r="F45" s="14"/>
    </row>
    <row r="46" s="1" customFormat="1" customHeight="1" spans="1:6">
      <c r="A46" s="15" t="s">
        <v>19</v>
      </c>
      <c r="B46" s="16"/>
      <c r="C46" s="11">
        <v>0</v>
      </c>
      <c r="D46" s="11">
        <v>0</v>
      </c>
      <c r="E46" s="12"/>
      <c r="F46" s="14"/>
    </row>
    <row r="47" s="1" customFormat="1" customHeight="1" spans="1:6">
      <c r="A47" s="15" t="s">
        <v>39</v>
      </c>
      <c r="B47" s="16">
        <v>1</v>
      </c>
      <c r="C47" s="11">
        <v>19</v>
      </c>
      <c r="D47" s="11">
        <v>19</v>
      </c>
      <c r="E47" s="12">
        <f>D47/C47</f>
        <v>1</v>
      </c>
      <c r="F47" s="14"/>
    </row>
    <row r="48" s="1" customFormat="1" customHeight="1" spans="1:6">
      <c r="A48" s="7" t="s">
        <v>40</v>
      </c>
      <c r="B48" s="9">
        <v>753</v>
      </c>
      <c r="C48" s="11">
        <f>SUM(C49:C58)</f>
        <v>316</v>
      </c>
      <c r="D48" s="11">
        <f>SUM(D49:D58)</f>
        <v>316</v>
      </c>
      <c r="E48" s="12">
        <f>D48/C48</f>
        <v>1</v>
      </c>
      <c r="F48" s="14"/>
    </row>
    <row r="49" s="1" customFormat="1" customHeight="1" spans="1:6">
      <c r="A49" s="15" t="s">
        <v>10</v>
      </c>
      <c r="B49" s="16">
        <v>30</v>
      </c>
      <c r="C49" s="11">
        <v>23</v>
      </c>
      <c r="D49" s="11">
        <v>23</v>
      </c>
      <c r="E49" s="12">
        <f>D49/C49</f>
        <v>1</v>
      </c>
      <c r="F49" s="14"/>
    </row>
    <row r="50" s="1" customFormat="1" customHeight="1" spans="1:6">
      <c r="A50" s="15" t="s">
        <v>11</v>
      </c>
      <c r="B50" s="16">
        <v>356</v>
      </c>
      <c r="C50" s="11">
        <v>263</v>
      </c>
      <c r="D50" s="11">
        <v>263</v>
      </c>
      <c r="E50" s="12">
        <f>D50/C50</f>
        <v>1</v>
      </c>
      <c r="F50" s="14"/>
    </row>
    <row r="51" s="1" customFormat="1" customHeight="1" spans="1:6">
      <c r="A51" s="15" t="s">
        <v>12</v>
      </c>
      <c r="B51" s="16"/>
      <c r="C51" s="11">
        <v>0</v>
      </c>
      <c r="D51" s="11">
        <v>0</v>
      </c>
      <c r="E51" s="12"/>
      <c r="F51" s="14"/>
    </row>
    <row r="52" s="1" customFormat="1" customHeight="1" spans="1:6">
      <c r="A52" s="15" t="s">
        <v>41</v>
      </c>
      <c r="B52" s="16"/>
      <c r="C52" s="11">
        <v>0</v>
      </c>
      <c r="D52" s="11">
        <v>0</v>
      </c>
      <c r="E52" s="12"/>
      <c r="F52" s="14"/>
    </row>
    <row r="53" s="1" customFormat="1" customHeight="1" spans="1:6">
      <c r="A53" s="15" t="s">
        <v>42</v>
      </c>
      <c r="B53" s="16"/>
      <c r="C53" s="11">
        <v>0</v>
      </c>
      <c r="D53" s="11">
        <v>0</v>
      </c>
      <c r="E53" s="12"/>
      <c r="F53" s="14"/>
    </row>
    <row r="54" s="1" customFormat="1" customHeight="1" spans="1:6">
      <c r="A54" s="15" t="s">
        <v>43</v>
      </c>
      <c r="B54" s="16">
        <v>324</v>
      </c>
      <c r="C54" s="11">
        <v>0</v>
      </c>
      <c r="D54" s="11">
        <v>0</v>
      </c>
      <c r="E54" s="12"/>
      <c r="F54" s="14"/>
    </row>
    <row r="55" s="1" customFormat="1" customHeight="1" spans="1:6">
      <c r="A55" s="15" t="s">
        <v>44</v>
      </c>
      <c r="B55" s="16"/>
      <c r="C55" s="11">
        <v>0</v>
      </c>
      <c r="D55" s="11">
        <v>0</v>
      </c>
      <c r="E55" s="12"/>
      <c r="F55" s="14"/>
    </row>
    <row r="56" s="1" customFormat="1" customHeight="1" spans="1:6">
      <c r="A56" s="15" t="s">
        <v>45</v>
      </c>
      <c r="B56" s="16">
        <v>43</v>
      </c>
      <c r="C56" s="11">
        <v>30</v>
      </c>
      <c r="D56" s="11">
        <v>30</v>
      </c>
      <c r="E56" s="12">
        <f>D56/C56</f>
        <v>1</v>
      </c>
      <c r="F56" s="14"/>
    </row>
    <row r="57" s="1" customFormat="1" customHeight="1" spans="1:6">
      <c r="A57" s="15" t="s">
        <v>19</v>
      </c>
      <c r="B57" s="16"/>
      <c r="C57" s="11">
        <v>0</v>
      </c>
      <c r="D57" s="11">
        <v>0</v>
      </c>
      <c r="E57" s="12"/>
      <c r="F57" s="14"/>
    </row>
    <row r="58" s="1" customFormat="1" customHeight="1" spans="1:6">
      <c r="A58" s="15" t="s">
        <v>46</v>
      </c>
      <c r="B58" s="16"/>
      <c r="C58" s="11">
        <v>0</v>
      </c>
      <c r="D58" s="11">
        <v>0</v>
      </c>
      <c r="E58" s="12"/>
      <c r="F58" s="14"/>
    </row>
    <row r="59" s="1" customFormat="1" customHeight="1" spans="1:6">
      <c r="A59" s="7" t="s">
        <v>47</v>
      </c>
      <c r="B59" s="9">
        <v>562</v>
      </c>
      <c r="C59" s="11">
        <f>SUM(C60:C69)</f>
        <v>354</v>
      </c>
      <c r="D59" s="11">
        <f>SUM(D60:D69)</f>
        <v>354</v>
      </c>
      <c r="E59" s="12">
        <f>D59/C59</f>
        <v>1</v>
      </c>
      <c r="F59" s="14"/>
    </row>
    <row r="60" s="1" customFormat="1" customHeight="1" spans="1:6">
      <c r="A60" s="15" t="s">
        <v>10</v>
      </c>
      <c r="B60" s="16">
        <v>36</v>
      </c>
      <c r="C60" s="11">
        <v>21</v>
      </c>
      <c r="D60" s="11">
        <v>21</v>
      </c>
      <c r="E60" s="12">
        <f>D60/C60</f>
        <v>1</v>
      </c>
      <c r="F60" s="14"/>
    </row>
    <row r="61" s="1" customFormat="1" customHeight="1" spans="1:6">
      <c r="A61" s="15" t="s">
        <v>11</v>
      </c>
      <c r="B61" s="16">
        <v>49</v>
      </c>
      <c r="C61" s="11">
        <v>45</v>
      </c>
      <c r="D61" s="11">
        <v>45</v>
      </c>
      <c r="E61" s="12">
        <f>D61/C61</f>
        <v>1</v>
      </c>
      <c r="F61" s="14"/>
    </row>
    <row r="62" s="1" customFormat="1" customHeight="1" spans="1:6">
      <c r="A62" s="15" t="s">
        <v>12</v>
      </c>
      <c r="B62" s="16"/>
      <c r="C62" s="11">
        <v>0</v>
      </c>
      <c r="D62" s="11">
        <v>0</v>
      </c>
      <c r="E62" s="12"/>
      <c r="F62" s="14"/>
    </row>
    <row r="63" s="1" customFormat="1" customHeight="1" spans="1:6">
      <c r="A63" s="15" t="s">
        <v>48</v>
      </c>
      <c r="B63" s="16"/>
      <c r="C63" s="11">
        <v>0</v>
      </c>
      <c r="D63" s="11">
        <v>0</v>
      </c>
      <c r="E63" s="12"/>
      <c r="F63" s="14"/>
    </row>
    <row r="64" s="1" customFormat="1" customHeight="1" spans="1:6">
      <c r="A64" s="15" t="s">
        <v>49</v>
      </c>
      <c r="B64" s="16"/>
      <c r="C64" s="11">
        <v>0</v>
      </c>
      <c r="D64" s="11">
        <v>0</v>
      </c>
      <c r="E64" s="12"/>
      <c r="F64" s="14"/>
    </row>
    <row r="65" s="1" customFormat="1" customHeight="1" spans="1:6">
      <c r="A65" s="15" t="s">
        <v>50</v>
      </c>
      <c r="B65" s="16"/>
      <c r="C65" s="11">
        <v>0</v>
      </c>
      <c r="D65" s="11">
        <v>0</v>
      </c>
      <c r="E65" s="12"/>
      <c r="F65" s="14"/>
    </row>
    <row r="66" s="1" customFormat="1" customHeight="1" spans="1:6">
      <c r="A66" s="15" t="s">
        <v>51</v>
      </c>
      <c r="B66" s="16">
        <v>111</v>
      </c>
      <c r="C66" s="11">
        <v>102</v>
      </c>
      <c r="D66" s="11">
        <v>102</v>
      </c>
      <c r="E66" s="12">
        <f>D66/C66</f>
        <v>1</v>
      </c>
      <c r="F66" s="14"/>
    </row>
    <row r="67" s="1" customFormat="1" customHeight="1" spans="1:6">
      <c r="A67" s="15" t="s">
        <v>52</v>
      </c>
      <c r="B67" s="16">
        <v>366</v>
      </c>
      <c r="C67" s="11">
        <v>186</v>
      </c>
      <c r="D67" s="11">
        <v>186</v>
      </c>
      <c r="E67" s="12">
        <f>D67/C67</f>
        <v>1</v>
      </c>
      <c r="F67" s="14"/>
    </row>
    <row r="68" s="1" customFormat="1" customHeight="1" spans="1:6">
      <c r="A68" s="15" t="s">
        <v>19</v>
      </c>
      <c r="B68" s="16"/>
      <c r="C68" s="11">
        <v>0</v>
      </c>
      <c r="D68" s="11">
        <v>0</v>
      </c>
      <c r="E68" s="12"/>
      <c r="F68" s="14"/>
    </row>
    <row r="69" s="1" customFormat="1" customHeight="1" spans="1:6">
      <c r="A69" s="15" t="s">
        <v>53</v>
      </c>
      <c r="B69" s="16"/>
      <c r="C69" s="11">
        <v>0</v>
      </c>
      <c r="D69" s="11">
        <v>0</v>
      </c>
      <c r="E69" s="12"/>
      <c r="F69" s="14"/>
    </row>
    <row r="70" s="1" customFormat="1" customHeight="1" spans="1:6">
      <c r="A70" s="7" t="s">
        <v>54</v>
      </c>
      <c r="B70" s="9">
        <v>1400</v>
      </c>
      <c r="C70" s="11">
        <f>SUM(C71:C77)</f>
        <v>1290</v>
      </c>
      <c r="D70" s="11">
        <f>SUM(D71:D77)</f>
        <v>1290</v>
      </c>
      <c r="E70" s="12">
        <f>D70/C70</f>
        <v>1</v>
      </c>
      <c r="F70" s="14"/>
    </row>
    <row r="71" s="1" customFormat="1" customHeight="1" spans="1:6">
      <c r="A71" s="15" t="s">
        <v>10</v>
      </c>
      <c r="B71" s="16">
        <v>130</v>
      </c>
      <c r="C71" s="11">
        <v>184</v>
      </c>
      <c r="D71" s="11">
        <v>184</v>
      </c>
      <c r="E71" s="12">
        <f>D71/C71</f>
        <v>1</v>
      </c>
      <c r="F71" s="14"/>
    </row>
    <row r="72" s="1" customFormat="1" customHeight="1" spans="1:6">
      <c r="A72" s="15" t="s">
        <v>11</v>
      </c>
      <c r="B72" s="16">
        <v>570</v>
      </c>
      <c r="C72" s="11">
        <v>689</v>
      </c>
      <c r="D72" s="11">
        <v>689</v>
      </c>
      <c r="E72" s="12">
        <f>D72/C72</f>
        <v>1</v>
      </c>
      <c r="F72" s="14"/>
    </row>
    <row r="73" s="1" customFormat="1" customHeight="1" spans="1:6">
      <c r="A73" s="15" t="s">
        <v>12</v>
      </c>
      <c r="B73" s="16"/>
      <c r="C73" s="11">
        <v>0</v>
      </c>
      <c r="D73" s="11">
        <v>0</v>
      </c>
      <c r="E73" s="12"/>
      <c r="F73" s="14"/>
    </row>
    <row r="74" s="1" customFormat="1" customHeight="1" spans="1:6">
      <c r="A74" s="15" t="s">
        <v>51</v>
      </c>
      <c r="B74" s="16"/>
      <c r="C74" s="11">
        <v>0</v>
      </c>
      <c r="D74" s="11">
        <v>0</v>
      </c>
      <c r="E74" s="12"/>
      <c r="F74" s="14"/>
    </row>
    <row r="75" s="1" customFormat="1" customHeight="1" spans="1:6">
      <c r="A75" s="15" t="s">
        <v>55</v>
      </c>
      <c r="B75" s="16"/>
      <c r="C75" s="11">
        <v>66</v>
      </c>
      <c r="D75" s="11">
        <v>66</v>
      </c>
      <c r="E75" s="12">
        <f t="shared" ref="E75:E80" si="0">D75/C75</f>
        <v>1</v>
      </c>
      <c r="F75" s="14"/>
    </row>
    <row r="76" s="1" customFormat="1" customHeight="1" spans="1:6">
      <c r="A76" s="15" t="s">
        <v>19</v>
      </c>
      <c r="B76" s="16"/>
      <c r="C76" s="11">
        <v>12</v>
      </c>
      <c r="D76" s="11">
        <v>12</v>
      </c>
      <c r="E76" s="12">
        <f t="shared" si="0"/>
        <v>1</v>
      </c>
      <c r="F76" s="14"/>
    </row>
    <row r="77" s="1" customFormat="1" customHeight="1" spans="1:6">
      <c r="A77" s="15" t="s">
        <v>56</v>
      </c>
      <c r="B77" s="16">
        <v>700</v>
      </c>
      <c r="C77" s="11">
        <v>339</v>
      </c>
      <c r="D77" s="11">
        <v>339</v>
      </c>
      <c r="E77" s="12">
        <f t="shared" si="0"/>
        <v>1</v>
      </c>
      <c r="F77" s="14"/>
    </row>
    <row r="78" s="1" customFormat="1" customHeight="1" spans="1:6">
      <c r="A78" s="7" t="s">
        <v>57</v>
      </c>
      <c r="B78" s="9">
        <v>433</v>
      </c>
      <c r="C78" s="11">
        <f>SUM(C79:C86)</f>
        <v>433</v>
      </c>
      <c r="D78" s="11">
        <f>SUM(D79:D86)</f>
        <v>433</v>
      </c>
      <c r="E78" s="12">
        <f t="shared" si="0"/>
        <v>1</v>
      </c>
      <c r="F78" s="14"/>
    </row>
    <row r="79" s="1" customFormat="1" customHeight="1" spans="1:6">
      <c r="A79" s="15" t="s">
        <v>10</v>
      </c>
      <c r="B79" s="16">
        <v>10</v>
      </c>
      <c r="C79" s="11">
        <v>9</v>
      </c>
      <c r="D79" s="11">
        <v>9</v>
      </c>
      <c r="E79" s="12">
        <f t="shared" si="0"/>
        <v>1</v>
      </c>
      <c r="F79" s="14"/>
    </row>
    <row r="80" s="1" customFormat="1" customHeight="1" spans="1:6">
      <c r="A80" s="15" t="s">
        <v>11</v>
      </c>
      <c r="B80" s="16"/>
      <c r="C80" s="11">
        <v>1</v>
      </c>
      <c r="D80" s="11">
        <v>1</v>
      </c>
      <c r="E80" s="12">
        <f t="shared" si="0"/>
        <v>1</v>
      </c>
      <c r="F80" s="14"/>
    </row>
    <row r="81" s="1" customFormat="1" customHeight="1" spans="1:6">
      <c r="A81" s="15" t="s">
        <v>12</v>
      </c>
      <c r="B81" s="16"/>
      <c r="C81" s="11">
        <v>0</v>
      </c>
      <c r="D81" s="11">
        <v>0</v>
      </c>
      <c r="E81" s="12"/>
      <c r="F81" s="14"/>
    </row>
    <row r="82" s="1" customFormat="1" customHeight="1" spans="1:6">
      <c r="A82" s="15" t="s">
        <v>58</v>
      </c>
      <c r="B82" s="16"/>
      <c r="C82" s="11">
        <v>0</v>
      </c>
      <c r="D82" s="11">
        <v>0</v>
      </c>
      <c r="E82" s="12"/>
      <c r="F82" s="14"/>
    </row>
    <row r="83" s="1" customFormat="1" customHeight="1" spans="1:6">
      <c r="A83" s="15" t="s">
        <v>59</v>
      </c>
      <c r="B83" s="16">
        <v>360</v>
      </c>
      <c r="C83" s="11">
        <v>360</v>
      </c>
      <c r="D83" s="11">
        <v>360</v>
      </c>
      <c r="E83" s="12">
        <f>D83/C83</f>
        <v>1</v>
      </c>
      <c r="F83" s="14"/>
    </row>
    <row r="84" s="1" customFormat="1" customHeight="1" spans="1:6">
      <c r="A84" s="15" t="s">
        <v>51</v>
      </c>
      <c r="B84" s="16"/>
      <c r="C84" s="11">
        <v>0</v>
      </c>
      <c r="D84" s="11">
        <v>0</v>
      </c>
      <c r="E84" s="12"/>
      <c r="F84" s="14"/>
    </row>
    <row r="85" s="1" customFormat="1" customHeight="1" spans="1:6">
      <c r="A85" s="15" t="s">
        <v>19</v>
      </c>
      <c r="B85" s="16">
        <v>54</v>
      </c>
      <c r="C85" s="11">
        <v>54</v>
      </c>
      <c r="D85" s="11">
        <v>54</v>
      </c>
      <c r="E85" s="12">
        <f>D85/C85</f>
        <v>1</v>
      </c>
      <c r="F85" s="14"/>
    </row>
    <row r="86" s="1" customFormat="1" customHeight="1" spans="1:6">
      <c r="A86" s="15" t="s">
        <v>60</v>
      </c>
      <c r="B86" s="16">
        <v>9</v>
      </c>
      <c r="C86" s="11">
        <v>9</v>
      </c>
      <c r="D86" s="11">
        <v>9</v>
      </c>
      <c r="E86" s="12">
        <f>D86/C86</f>
        <v>1</v>
      </c>
      <c r="F86" s="14"/>
    </row>
    <row r="87" s="1" customFormat="1" customHeight="1" spans="1:6">
      <c r="A87" s="7" t="s">
        <v>61</v>
      </c>
      <c r="B87" s="9"/>
      <c r="C87" s="11">
        <f>SUM(C88:C99)</f>
        <v>0</v>
      </c>
      <c r="D87" s="11">
        <f>SUM(D88:D99)</f>
        <v>0</v>
      </c>
      <c r="E87" s="12"/>
      <c r="F87" s="14"/>
    </row>
    <row r="88" s="1" customFormat="1" customHeight="1" spans="1:6">
      <c r="A88" s="15" t="s">
        <v>10</v>
      </c>
      <c r="B88" s="16"/>
      <c r="C88" s="11">
        <v>0</v>
      </c>
      <c r="D88" s="11">
        <v>0</v>
      </c>
      <c r="E88" s="12"/>
      <c r="F88" s="14"/>
    </row>
    <row r="89" s="1" customFormat="1" customHeight="1" spans="1:6">
      <c r="A89" s="15" t="s">
        <v>11</v>
      </c>
      <c r="B89" s="16"/>
      <c r="C89" s="11">
        <v>0</v>
      </c>
      <c r="D89" s="11">
        <v>0</v>
      </c>
      <c r="E89" s="12"/>
      <c r="F89" s="14"/>
    </row>
    <row r="90" s="1" customFormat="1" customHeight="1" spans="1:6">
      <c r="A90" s="15" t="s">
        <v>12</v>
      </c>
      <c r="B90" s="16"/>
      <c r="C90" s="11">
        <v>0</v>
      </c>
      <c r="D90" s="11">
        <v>0</v>
      </c>
      <c r="E90" s="12"/>
      <c r="F90" s="14"/>
    </row>
    <row r="91" s="1" customFormat="1" customHeight="1" spans="1:6">
      <c r="A91" s="15" t="s">
        <v>62</v>
      </c>
      <c r="B91" s="16"/>
      <c r="C91" s="11">
        <v>0</v>
      </c>
      <c r="D91" s="11">
        <v>0</v>
      </c>
      <c r="E91" s="12"/>
      <c r="F91" s="14"/>
    </row>
    <row r="92" s="1" customFormat="1" customHeight="1" spans="1:6">
      <c r="A92" s="15" t="s">
        <v>63</v>
      </c>
      <c r="B92" s="16"/>
      <c r="C92" s="11">
        <v>0</v>
      </c>
      <c r="D92" s="11">
        <v>0</v>
      </c>
      <c r="E92" s="12"/>
      <c r="F92" s="14"/>
    </row>
    <row r="93" s="1" customFormat="1" customHeight="1" spans="1:6">
      <c r="A93" s="15" t="s">
        <v>51</v>
      </c>
      <c r="B93" s="16"/>
      <c r="C93" s="11">
        <v>0</v>
      </c>
      <c r="D93" s="11">
        <v>0</v>
      </c>
      <c r="E93" s="12"/>
      <c r="F93" s="14"/>
    </row>
    <row r="94" s="1" customFormat="1" customHeight="1" spans="1:6">
      <c r="A94" s="15" t="s">
        <v>64</v>
      </c>
      <c r="B94" s="16"/>
      <c r="C94" s="11">
        <v>0</v>
      </c>
      <c r="D94" s="11">
        <v>0</v>
      </c>
      <c r="E94" s="12"/>
      <c r="F94" s="14"/>
    </row>
    <row r="95" s="1" customFormat="1" customHeight="1" spans="1:6">
      <c r="A95" s="15" t="s">
        <v>65</v>
      </c>
      <c r="B95" s="16"/>
      <c r="C95" s="11">
        <v>0</v>
      </c>
      <c r="D95" s="11">
        <v>0</v>
      </c>
      <c r="E95" s="12"/>
      <c r="F95" s="14"/>
    </row>
    <row r="96" s="1" customFormat="1" customHeight="1" spans="1:6">
      <c r="A96" s="15" t="s">
        <v>66</v>
      </c>
      <c r="B96" s="16"/>
      <c r="C96" s="11">
        <v>0</v>
      </c>
      <c r="D96" s="11">
        <v>0</v>
      </c>
      <c r="E96" s="12"/>
      <c r="F96" s="14"/>
    </row>
    <row r="97" s="1" customFormat="1" customHeight="1" spans="1:6">
      <c r="A97" s="15" t="s">
        <v>67</v>
      </c>
      <c r="B97" s="16"/>
      <c r="C97" s="11">
        <v>0</v>
      </c>
      <c r="D97" s="11">
        <v>0</v>
      </c>
      <c r="E97" s="12"/>
      <c r="F97" s="14"/>
    </row>
    <row r="98" s="1" customFormat="1" customHeight="1" spans="1:6">
      <c r="A98" s="15" t="s">
        <v>19</v>
      </c>
      <c r="B98" s="16"/>
      <c r="C98" s="11">
        <v>0</v>
      </c>
      <c r="D98" s="11">
        <v>0</v>
      </c>
      <c r="E98" s="12"/>
      <c r="F98" s="14"/>
    </row>
    <row r="99" s="1" customFormat="1" customHeight="1" spans="1:6">
      <c r="A99" s="15" t="s">
        <v>68</v>
      </c>
      <c r="B99" s="16"/>
      <c r="C99" s="11">
        <v>0</v>
      </c>
      <c r="D99" s="11">
        <v>0</v>
      </c>
      <c r="E99" s="12"/>
      <c r="F99" s="14"/>
    </row>
    <row r="100" s="1" customFormat="1" customHeight="1" spans="1:6">
      <c r="A100" s="7" t="s">
        <v>69</v>
      </c>
      <c r="B100" s="9">
        <v>69</v>
      </c>
      <c r="C100" s="11">
        <f>SUM(C101:C108)</f>
        <v>53</v>
      </c>
      <c r="D100" s="11">
        <f>SUM(D101:D108)</f>
        <v>53</v>
      </c>
      <c r="E100" s="12">
        <f>D100/C100</f>
        <v>1</v>
      </c>
      <c r="F100" s="14"/>
    </row>
    <row r="101" s="1" customFormat="1" customHeight="1" spans="1:6">
      <c r="A101" s="15" t="s">
        <v>10</v>
      </c>
      <c r="B101" s="16">
        <v>14</v>
      </c>
      <c r="C101" s="11">
        <v>14</v>
      </c>
      <c r="D101" s="11">
        <v>14</v>
      </c>
      <c r="E101" s="12">
        <f>D101/C101</f>
        <v>1</v>
      </c>
      <c r="F101" s="14"/>
    </row>
    <row r="102" s="1" customFormat="1" customHeight="1" spans="1:6">
      <c r="A102" s="15" t="s">
        <v>11</v>
      </c>
      <c r="B102" s="16">
        <v>37</v>
      </c>
      <c r="C102" s="11">
        <v>39</v>
      </c>
      <c r="D102" s="11">
        <v>39</v>
      </c>
      <c r="E102" s="12">
        <f>D102/C102</f>
        <v>1</v>
      </c>
      <c r="F102" s="14"/>
    </row>
    <row r="103" s="1" customFormat="1" customHeight="1" spans="1:6">
      <c r="A103" s="15" t="s">
        <v>12</v>
      </c>
      <c r="B103" s="16"/>
      <c r="C103" s="11">
        <v>0</v>
      </c>
      <c r="D103" s="11">
        <v>0</v>
      </c>
      <c r="E103" s="12"/>
      <c r="F103" s="14"/>
    </row>
    <row r="104" s="1" customFormat="1" customHeight="1" spans="1:6">
      <c r="A104" s="15" t="s">
        <v>70</v>
      </c>
      <c r="B104" s="16"/>
      <c r="C104" s="11">
        <v>0</v>
      </c>
      <c r="D104" s="11">
        <v>0</v>
      </c>
      <c r="E104" s="12"/>
      <c r="F104" s="14"/>
    </row>
    <row r="105" s="1" customFormat="1" customHeight="1" spans="1:6">
      <c r="A105" s="15" t="s">
        <v>71</v>
      </c>
      <c r="B105" s="16"/>
      <c r="C105" s="11">
        <v>0</v>
      </c>
      <c r="D105" s="11">
        <v>0</v>
      </c>
      <c r="E105" s="12"/>
      <c r="F105" s="14"/>
    </row>
    <row r="106" s="1" customFormat="1" customHeight="1" spans="1:6">
      <c r="A106" s="15" t="s">
        <v>72</v>
      </c>
      <c r="B106" s="16"/>
      <c r="C106" s="11">
        <v>0</v>
      </c>
      <c r="D106" s="11">
        <v>0</v>
      </c>
      <c r="E106" s="12"/>
      <c r="F106" s="14"/>
    </row>
    <row r="107" s="1" customFormat="1" customHeight="1" spans="1:6">
      <c r="A107" s="15" t="s">
        <v>19</v>
      </c>
      <c r="B107" s="16"/>
      <c r="C107" s="11">
        <v>0</v>
      </c>
      <c r="D107" s="11">
        <v>0</v>
      </c>
      <c r="E107" s="12"/>
      <c r="F107" s="14"/>
    </row>
    <row r="108" s="1" customFormat="1" customHeight="1" spans="1:6">
      <c r="A108" s="15" t="s">
        <v>73</v>
      </c>
      <c r="B108" s="16">
        <v>18</v>
      </c>
      <c r="C108" s="11">
        <v>0</v>
      </c>
      <c r="D108" s="11">
        <v>0</v>
      </c>
      <c r="E108" s="12"/>
      <c r="F108" s="14"/>
    </row>
    <row r="109" s="1" customFormat="1" customHeight="1" spans="1:6">
      <c r="A109" s="7" t="s">
        <v>74</v>
      </c>
      <c r="B109" s="9">
        <v>250</v>
      </c>
      <c r="C109" s="11">
        <f>SUM(C110:C119)</f>
        <v>201</v>
      </c>
      <c r="D109" s="11">
        <f>SUM(D110:D119)</f>
        <v>201</v>
      </c>
      <c r="E109" s="12">
        <f>D109/C109</f>
        <v>1</v>
      </c>
      <c r="F109" s="14"/>
    </row>
    <row r="110" s="1" customFormat="1" customHeight="1" spans="1:6">
      <c r="A110" s="15" t="s">
        <v>10</v>
      </c>
      <c r="B110" s="16">
        <v>16</v>
      </c>
      <c r="C110" s="11">
        <v>15</v>
      </c>
      <c r="D110" s="11">
        <v>15</v>
      </c>
      <c r="E110" s="12">
        <f>D110/C110</f>
        <v>1</v>
      </c>
      <c r="F110" s="14"/>
    </row>
    <row r="111" s="1" customFormat="1" customHeight="1" spans="1:6">
      <c r="A111" s="15" t="s">
        <v>11</v>
      </c>
      <c r="B111" s="16"/>
      <c r="C111" s="11">
        <v>3</v>
      </c>
      <c r="D111" s="11">
        <v>3</v>
      </c>
      <c r="E111" s="12">
        <f>D111/C111</f>
        <v>1</v>
      </c>
      <c r="F111" s="14"/>
    </row>
    <row r="112" s="1" customFormat="1" customHeight="1" spans="1:6">
      <c r="A112" s="15" t="s">
        <v>12</v>
      </c>
      <c r="B112" s="16"/>
      <c r="C112" s="11">
        <v>0</v>
      </c>
      <c r="D112" s="11">
        <v>0</v>
      </c>
      <c r="E112" s="12"/>
      <c r="F112" s="14"/>
    </row>
    <row r="113" s="1" customFormat="1" customHeight="1" spans="1:6">
      <c r="A113" s="15" t="s">
        <v>75</v>
      </c>
      <c r="B113" s="16"/>
      <c r="C113" s="11">
        <v>0</v>
      </c>
      <c r="D113" s="11">
        <v>0</v>
      </c>
      <c r="E113" s="12"/>
      <c r="F113" s="14"/>
    </row>
    <row r="114" s="1" customFormat="1" customHeight="1" spans="1:6">
      <c r="A114" s="15" t="s">
        <v>76</v>
      </c>
      <c r="B114" s="16"/>
      <c r="C114" s="11">
        <v>0</v>
      </c>
      <c r="D114" s="11">
        <v>0</v>
      </c>
      <c r="E114" s="12"/>
      <c r="F114" s="14"/>
    </row>
    <row r="115" s="1" customFormat="1" customHeight="1" spans="1:6">
      <c r="A115" s="15" t="s">
        <v>77</v>
      </c>
      <c r="B115" s="16"/>
      <c r="C115" s="11">
        <v>0</v>
      </c>
      <c r="D115" s="11">
        <v>0</v>
      </c>
      <c r="E115" s="12"/>
      <c r="F115" s="14"/>
    </row>
    <row r="116" s="1" customFormat="1" customHeight="1" spans="1:6">
      <c r="A116" s="15" t="s">
        <v>78</v>
      </c>
      <c r="B116" s="16"/>
      <c r="C116" s="11">
        <v>0</v>
      </c>
      <c r="D116" s="11">
        <v>0</v>
      </c>
      <c r="E116" s="12"/>
      <c r="F116" s="14"/>
    </row>
    <row r="117" s="1" customFormat="1" customHeight="1" spans="1:6">
      <c r="A117" s="15" t="s">
        <v>79</v>
      </c>
      <c r="B117" s="16">
        <v>234</v>
      </c>
      <c r="C117" s="11">
        <v>183</v>
      </c>
      <c r="D117" s="11">
        <v>183</v>
      </c>
      <c r="E117" s="12">
        <f>D117/C117</f>
        <v>1</v>
      </c>
      <c r="F117" s="14"/>
    </row>
    <row r="118" s="1" customFormat="1" customHeight="1" spans="1:6">
      <c r="A118" s="15" t="s">
        <v>19</v>
      </c>
      <c r="B118" s="16"/>
      <c r="C118" s="11">
        <v>0</v>
      </c>
      <c r="D118" s="11">
        <v>0</v>
      </c>
      <c r="E118" s="12"/>
      <c r="F118" s="14"/>
    </row>
    <row r="119" s="1" customFormat="1" customHeight="1" spans="1:6">
      <c r="A119" s="15" t="s">
        <v>80</v>
      </c>
      <c r="B119" s="16"/>
      <c r="C119" s="11">
        <v>0</v>
      </c>
      <c r="D119" s="11">
        <v>0</v>
      </c>
      <c r="E119" s="12"/>
      <c r="F119" s="14"/>
    </row>
    <row r="120" s="1" customFormat="1" customHeight="1" spans="1:6">
      <c r="A120" s="7" t="s">
        <v>81</v>
      </c>
      <c r="B120" s="9">
        <v>51</v>
      </c>
      <c r="C120" s="11">
        <v>115</v>
      </c>
      <c r="D120" s="11">
        <f>SUM(D121:D131)</f>
        <v>103</v>
      </c>
      <c r="E120" s="12">
        <f>D120/C120</f>
        <v>0.895652173913044</v>
      </c>
      <c r="F120" s="14"/>
    </row>
    <row r="121" s="1" customFormat="1" customHeight="1" spans="1:6">
      <c r="A121" s="15" t="s">
        <v>10</v>
      </c>
      <c r="B121" s="16"/>
      <c r="C121" s="11">
        <v>0</v>
      </c>
      <c r="D121" s="11">
        <v>0</v>
      </c>
      <c r="E121" s="12"/>
      <c r="F121" s="14"/>
    </row>
    <row r="122" s="1" customFormat="1" customHeight="1" spans="1:6">
      <c r="A122" s="15" t="s">
        <v>11</v>
      </c>
      <c r="B122" s="16"/>
      <c r="C122" s="11">
        <v>0</v>
      </c>
      <c r="D122" s="11">
        <v>0</v>
      </c>
      <c r="E122" s="12"/>
      <c r="F122" s="14"/>
    </row>
    <row r="123" s="1" customFormat="1" customHeight="1" spans="1:6">
      <c r="A123" s="15" t="s">
        <v>12</v>
      </c>
      <c r="B123" s="16"/>
      <c r="C123" s="11">
        <v>0</v>
      </c>
      <c r="D123" s="11">
        <v>0</v>
      </c>
      <c r="E123" s="12"/>
      <c r="F123" s="14"/>
    </row>
    <row r="124" s="1" customFormat="1" customHeight="1" spans="1:6">
      <c r="A124" s="15" t="s">
        <v>82</v>
      </c>
      <c r="B124" s="16"/>
      <c r="C124" s="11">
        <v>0</v>
      </c>
      <c r="D124" s="11">
        <v>0</v>
      </c>
      <c r="E124" s="12"/>
      <c r="F124" s="14"/>
    </row>
    <row r="125" s="1" customFormat="1" customHeight="1" spans="1:6">
      <c r="A125" s="15" t="s">
        <v>83</v>
      </c>
      <c r="B125" s="16"/>
      <c r="C125" s="11">
        <v>0</v>
      </c>
      <c r="D125" s="11">
        <v>0</v>
      </c>
      <c r="E125" s="12"/>
      <c r="F125" s="14"/>
    </row>
    <row r="126" s="1" customFormat="1" customHeight="1" spans="1:6">
      <c r="A126" s="15" t="s">
        <v>84</v>
      </c>
      <c r="B126" s="16"/>
      <c r="C126" s="11">
        <v>0</v>
      </c>
      <c r="D126" s="11">
        <v>0</v>
      </c>
      <c r="E126" s="12"/>
      <c r="F126" s="14"/>
    </row>
    <row r="127" s="1" customFormat="1" customHeight="1" spans="1:6">
      <c r="A127" s="15" t="s">
        <v>85</v>
      </c>
      <c r="B127" s="16"/>
      <c r="C127" s="11">
        <v>0</v>
      </c>
      <c r="D127" s="11">
        <v>0</v>
      </c>
      <c r="E127" s="12"/>
      <c r="F127" s="14"/>
    </row>
    <row r="128" s="1" customFormat="1" customHeight="1" spans="1:6">
      <c r="A128" s="15" t="s">
        <v>86</v>
      </c>
      <c r="B128" s="16"/>
      <c r="C128" s="11">
        <v>0</v>
      </c>
      <c r="D128" s="11">
        <v>0</v>
      </c>
      <c r="E128" s="12"/>
      <c r="F128" s="14"/>
    </row>
    <row r="129" s="1" customFormat="1" customHeight="1" spans="1:6">
      <c r="A129" s="15" t="s">
        <v>87</v>
      </c>
      <c r="B129" s="16"/>
      <c r="C129" s="11">
        <v>0</v>
      </c>
      <c r="D129" s="11">
        <v>0</v>
      </c>
      <c r="E129" s="12"/>
      <c r="F129" s="14"/>
    </row>
    <row r="130" s="1" customFormat="1" customHeight="1" spans="1:6">
      <c r="A130" s="15" t="s">
        <v>19</v>
      </c>
      <c r="B130" s="16"/>
      <c r="C130" s="11">
        <v>0</v>
      </c>
      <c r="D130" s="11">
        <v>0</v>
      </c>
      <c r="E130" s="12"/>
      <c r="F130" s="14"/>
    </row>
    <row r="131" s="1" customFormat="1" customHeight="1" spans="1:6">
      <c r="A131" s="15" t="s">
        <v>88</v>
      </c>
      <c r="B131" s="16">
        <v>51</v>
      </c>
      <c r="C131" s="11">
        <v>115</v>
      </c>
      <c r="D131" s="11">
        <v>103</v>
      </c>
      <c r="E131" s="12">
        <f>D131/C131</f>
        <v>0.895652173913044</v>
      </c>
      <c r="F131" s="14"/>
    </row>
    <row r="132" s="1" customFormat="1" customHeight="1" spans="1:6">
      <c r="A132" s="7" t="s">
        <v>89</v>
      </c>
      <c r="B132" s="9"/>
      <c r="C132" s="11">
        <f>SUM(C133:C138)</f>
        <v>0</v>
      </c>
      <c r="D132" s="11">
        <f>SUM(D133:D138)</f>
        <v>0</v>
      </c>
      <c r="E132" s="12"/>
      <c r="F132" s="14"/>
    </row>
    <row r="133" s="1" customFormat="1" customHeight="1" spans="1:6">
      <c r="A133" s="15" t="s">
        <v>10</v>
      </c>
      <c r="B133" s="16"/>
      <c r="C133" s="11">
        <v>0</v>
      </c>
      <c r="D133" s="11">
        <v>0</v>
      </c>
      <c r="E133" s="12"/>
      <c r="F133" s="14"/>
    </row>
    <row r="134" s="1" customFormat="1" customHeight="1" spans="1:6">
      <c r="A134" s="15" t="s">
        <v>11</v>
      </c>
      <c r="B134" s="16"/>
      <c r="C134" s="11">
        <v>0</v>
      </c>
      <c r="D134" s="11">
        <v>0</v>
      </c>
      <c r="E134" s="12"/>
      <c r="F134" s="14"/>
    </row>
    <row r="135" s="1" customFormat="1" customHeight="1" spans="1:6">
      <c r="A135" s="15" t="s">
        <v>12</v>
      </c>
      <c r="B135" s="16"/>
      <c r="C135" s="11">
        <v>0</v>
      </c>
      <c r="D135" s="11">
        <v>0</v>
      </c>
      <c r="E135" s="12"/>
      <c r="F135" s="14"/>
    </row>
    <row r="136" s="1" customFormat="1" customHeight="1" spans="1:6">
      <c r="A136" s="15" t="s">
        <v>90</v>
      </c>
      <c r="B136" s="16"/>
      <c r="C136" s="11">
        <v>0</v>
      </c>
      <c r="D136" s="11">
        <v>0</v>
      </c>
      <c r="E136" s="12"/>
      <c r="F136" s="14"/>
    </row>
    <row r="137" s="1" customFormat="1" customHeight="1" spans="1:6">
      <c r="A137" s="15" t="s">
        <v>19</v>
      </c>
      <c r="B137" s="16"/>
      <c r="C137" s="11">
        <v>0</v>
      </c>
      <c r="D137" s="11">
        <v>0</v>
      </c>
      <c r="E137" s="12"/>
      <c r="F137" s="14"/>
    </row>
    <row r="138" s="1" customFormat="1" customHeight="1" spans="1:6">
      <c r="A138" s="15" t="s">
        <v>91</v>
      </c>
      <c r="B138" s="16"/>
      <c r="C138" s="11">
        <v>0</v>
      </c>
      <c r="D138" s="11">
        <v>0</v>
      </c>
      <c r="E138" s="12"/>
      <c r="F138" s="14"/>
    </row>
    <row r="139" s="1" customFormat="1" customHeight="1" spans="1:6">
      <c r="A139" s="7" t="s">
        <v>92</v>
      </c>
      <c r="B139" s="9"/>
      <c r="C139" s="11">
        <f>SUM(C140:C146)</f>
        <v>0</v>
      </c>
      <c r="D139" s="11">
        <f>SUM(D140:D146)</f>
        <v>0</v>
      </c>
      <c r="E139" s="12"/>
      <c r="F139" s="14"/>
    </row>
    <row r="140" s="1" customFormat="1" customHeight="1" spans="1:6">
      <c r="A140" s="15" t="s">
        <v>10</v>
      </c>
      <c r="B140" s="16"/>
      <c r="C140" s="11">
        <v>0</v>
      </c>
      <c r="D140" s="11">
        <v>0</v>
      </c>
      <c r="E140" s="12"/>
      <c r="F140" s="14"/>
    </row>
    <row r="141" s="1" customFormat="1" customHeight="1" spans="1:6">
      <c r="A141" s="15" t="s">
        <v>11</v>
      </c>
      <c r="B141" s="16"/>
      <c r="C141" s="11">
        <v>0</v>
      </c>
      <c r="D141" s="11">
        <v>0</v>
      </c>
      <c r="E141" s="12"/>
      <c r="F141" s="14"/>
    </row>
    <row r="142" s="1" customFormat="1" customHeight="1" spans="1:6">
      <c r="A142" s="15" t="s">
        <v>12</v>
      </c>
      <c r="B142" s="16"/>
      <c r="C142" s="11">
        <v>0</v>
      </c>
      <c r="D142" s="11">
        <v>0</v>
      </c>
      <c r="E142" s="12"/>
      <c r="F142" s="14"/>
    </row>
    <row r="143" s="1" customFormat="1" customHeight="1" spans="1:6">
      <c r="A143" s="15" t="s">
        <v>93</v>
      </c>
      <c r="B143" s="16"/>
      <c r="C143" s="11">
        <v>0</v>
      </c>
      <c r="D143" s="11">
        <v>0</v>
      </c>
      <c r="E143" s="12"/>
      <c r="F143" s="14"/>
    </row>
    <row r="144" s="1" customFormat="1" customHeight="1" spans="1:6">
      <c r="A144" s="15" t="s">
        <v>94</v>
      </c>
      <c r="B144" s="16"/>
      <c r="C144" s="11">
        <v>0</v>
      </c>
      <c r="D144" s="11">
        <v>0</v>
      </c>
      <c r="E144" s="12"/>
      <c r="F144" s="14"/>
    </row>
    <row r="145" s="1" customFormat="1" customHeight="1" spans="1:6">
      <c r="A145" s="15" t="s">
        <v>19</v>
      </c>
      <c r="B145" s="16"/>
      <c r="C145" s="11">
        <v>0</v>
      </c>
      <c r="D145" s="11">
        <v>0</v>
      </c>
      <c r="E145" s="12"/>
      <c r="F145" s="14"/>
    </row>
    <row r="146" s="1" customFormat="1" customHeight="1" spans="1:6">
      <c r="A146" s="15" t="s">
        <v>95</v>
      </c>
      <c r="B146" s="16"/>
      <c r="C146" s="11">
        <v>0</v>
      </c>
      <c r="D146" s="11">
        <v>0</v>
      </c>
      <c r="E146" s="12"/>
      <c r="F146" s="14"/>
    </row>
    <row r="147" s="1" customFormat="1" customHeight="1" spans="1:6">
      <c r="A147" s="7" t="s">
        <v>96</v>
      </c>
      <c r="B147" s="9"/>
      <c r="C147" s="11">
        <f>SUM(C148:C152)</f>
        <v>0</v>
      </c>
      <c r="D147" s="11">
        <f>SUM(D148:D152)</f>
        <v>0</v>
      </c>
      <c r="E147" s="12"/>
      <c r="F147" s="14"/>
    </row>
    <row r="148" s="1" customFormat="1" customHeight="1" spans="1:6">
      <c r="A148" s="15" t="s">
        <v>10</v>
      </c>
      <c r="B148" s="16"/>
      <c r="C148" s="11">
        <v>0</v>
      </c>
      <c r="D148" s="11">
        <v>0</v>
      </c>
      <c r="E148" s="12"/>
      <c r="F148" s="14"/>
    </row>
    <row r="149" s="1" customFormat="1" customHeight="1" spans="1:6">
      <c r="A149" s="15" t="s">
        <v>11</v>
      </c>
      <c r="B149" s="16"/>
      <c r="C149" s="11">
        <v>0</v>
      </c>
      <c r="D149" s="11">
        <v>0</v>
      </c>
      <c r="E149" s="12"/>
      <c r="F149" s="14"/>
    </row>
    <row r="150" s="1" customFormat="1" customHeight="1" spans="1:6">
      <c r="A150" s="15" t="s">
        <v>12</v>
      </c>
      <c r="B150" s="16"/>
      <c r="C150" s="11">
        <v>0</v>
      </c>
      <c r="D150" s="11">
        <v>0</v>
      </c>
      <c r="E150" s="12"/>
      <c r="F150" s="14"/>
    </row>
    <row r="151" s="1" customFormat="1" customHeight="1" spans="1:6">
      <c r="A151" s="15" t="s">
        <v>97</v>
      </c>
      <c r="B151" s="16"/>
      <c r="C151" s="11">
        <v>0</v>
      </c>
      <c r="D151" s="11">
        <v>0</v>
      </c>
      <c r="E151" s="12"/>
      <c r="F151" s="14"/>
    </row>
    <row r="152" s="1" customFormat="1" customHeight="1" spans="1:6">
      <c r="A152" s="15" t="s">
        <v>98</v>
      </c>
      <c r="B152" s="16"/>
      <c r="C152" s="11">
        <v>0</v>
      </c>
      <c r="D152" s="11">
        <v>0</v>
      </c>
      <c r="E152" s="12"/>
      <c r="F152" s="14"/>
    </row>
    <row r="153" s="1" customFormat="1" customHeight="1" spans="1:6">
      <c r="A153" s="7" t="s">
        <v>99</v>
      </c>
      <c r="B153" s="9"/>
      <c r="C153" s="11">
        <f>SUM(C154:C159)</f>
        <v>0</v>
      </c>
      <c r="D153" s="11">
        <f>SUM(D154:D159)</f>
        <v>0</v>
      </c>
      <c r="E153" s="12"/>
      <c r="F153" s="14"/>
    </row>
    <row r="154" s="1" customFormat="1" customHeight="1" spans="1:6">
      <c r="A154" s="15" t="s">
        <v>10</v>
      </c>
      <c r="B154" s="16"/>
      <c r="C154" s="11">
        <v>0</v>
      </c>
      <c r="D154" s="11">
        <v>0</v>
      </c>
      <c r="E154" s="12"/>
      <c r="F154" s="14"/>
    </row>
    <row r="155" s="1" customFormat="1" customHeight="1" spans="1:6">
      <c r="A155" s="15" t="s">
        <v>11</v>
      </c>
      <c r="B155" s="16"/>
      <c r="C155" s="11">
        <v>0</v>
      </c>
      <c r="D155" s="11">
        <v>0</v>
      </c>
      <c r="E155" s="12"/>
      <c r="F155" s="14"/>
    </row>
    <row r="156" s="1" customFormat="1" customHeight="1" spans="1:6">
      <c r="A156" s="15" t="s">
        <v>12</v>
      </c>
      <c r="B156" s="16"/>
      <c r="C156" s="11">
        <v>0</v>
      </c>
      <c r="D156" s="11">
        <v>0</v>
      </c>
      <c r="E156" s="12"/>
      <c r="F156" s="14"/>
    </row>
    <row r="157" s="1" customFormat="1" customHeight="1" spans="1:6">
      <c r="A157" s="15" t="s">
        <v>24</v>
      </c>
      <c r="B157" s="16"/>
      <c r="C157" s="11">
        <v>0</v>
      </c>
      <c r="D157" s="11">
        <v>0</v>
      </c>
      <c r="E157" s="12"/>
      <c r="F157" s="14"/>
    </row>
    <row r="158" s="1" customFormat="1" customHeight="1" spans="1:6">
      <c r="A158" s="15" t="s">
        <v>19</v>
      </c>
      <c r="B158" s="16"/>
      <c r="C158" s="11">
        <v>0</v>
      </c>
      <c r="D158" s="11">
        <v>0</v>
      </c>
      <c r="E158" s="12"/>
      <c r="F158" s="14"/>
    </row>
    <row r="159" s="1" customFormat="1" customHeight="1" spans="1:6">
      <c r="A159" s="15" t="s">
        <v>100</v>
      </c>
      <c r="B159" s="16"/>
      <c r="C159" s="11">
        <v>0</v>
      </c>
      <c r="D159" s="11">
        <v>0</v>
      </c>
      <c r="E159" s="12"/>
      <c r="F159" s="14"/>
    </row>
    <row r="160" s="1" customFormat="1" customHeight="1" spans="1:6">
      <c r="A160" s="7" t="s">
        <v>101</v>
      </c>
      <c r="B160" s="9">
        <v>93</v>
      </c>
      <c r="C160" s="11">
        <f>SUM(C161:C166)</f>
        <v>75</v>
      </c>
      <c r="D160" s="11">
        <f>SUM(D161:D166)</f>
        <v>75</v>
      </c>
      <c r="E160" s="12">
        <f>D160/C160</f>
        <v>1</v>
      </c>
      <c r="F160" s="14"/>
    </row>
    <row r="161" s="1" customFormat="1" customHeight="1" spans="1:6">
      <c r="A161" s="15" t="s">
        <v>10</v>
      </c>
      <c r="B161" s="16">
        <v>25</v>
      </c>
      <c r="C161" s="11">
        <v>23</v>
      </c>
      <c r="D161" s="11">
        <v>23</v>
      </c>
      <c r="E161" s="12">
        <f>D161/C161</f>
        <v>1</v>
      </c>
      <c r="F161" s="14"/>
    </row>
    <row r="162" s="1" customFormat="1" customHeight="1" spans="1:6">
      <c r="A162" s="15" t="s">
        <v>11</v>
      </c>
      <c r="B162" s="16">
        <v>40</v>
      </c>
      <c r="C162" s="11">
        <v>20</v>
      </c>
      <c r="D162" s="11">
        <v>20</v>
      </c>
      <c r="E162" s="12">
        <f>D162/C162</f>
        <v>1</v>
      </c>
      <c r="F162" s="14"/>
    </row>
    <row r="163" s="1" customFormat="1" customHeight="1" spans="1:6">
      <c r="A163" s="15" t="s">
        <v>12</v>
      </c>
      <c r="B163" s="16"/>
      <c r="C163" s="11">
        <v>0</v>
      </c>
      <c r="D163" s="11">
        <v>0</v>
      </c>
      <c r="E163" s="12"/>
      <c r="F163" s="14"/>
    </row>
    <row r="164" s="1" customFormat="1" customHeight="1" spans="1:6">
      <c r="A164" s="15" t="s">
        <v>102</v>
      </c>
      <c r="B164" s="16"/>
      <c r="C164" s="11">
        <v>0</v>
      </c>
      <c r="D164" s="11">
        <v>0</v>
      </c>
      <c r="E164" s="12"/>
      <c r="F164" s="14"/>
    </row>
    <row r="165" s="1" customFormat="1" customHeight="1" spans="1:6">
      <c r="A165" s="15" t="s">
        <v>19</v>
      </c>
      <c r="B165" s="16"/>
      <c r="C165" s="11">
        <v>0</v>
      </c>
      <c r="D165" s="11">
        <v>0</v>
      </c>
      <c r="E165" s="12"/>
      <c r="F165" s="14"/>
    </row>
    <row r="166" s="1" customFormat="1" customHeight="1" spans="1:6">
      <c r="A166" s="15" t="s">
        <v>103</v>
      </c>
      <c r="B166" s="16">
        <v>28</v>
      </c>
      <c r="C166" s="11">
        <v>32</v>
      </c>
      <c r="D166" s="11">
        <v>32</v>
      </c>
      <c r="E166" s="12">
        <f>D166/C166</f>
        <v>1</v>
      </c>
      <c r="F166" s="14"/>
    </row>
    <row r="167" s="1" customFormat="1" customHeight="1" spans="1:6">
      <c r="A167" s="7" t="s">
        <v>104</v>
      </c>
      <c r="B167" s="9">
        <v>46</v>
      </c>
      <c r="C167" s="11">
        <f>SUM(C168:C173)</f>
        <v>46</v>
      </c>
      <c r="D167" s="11">
        <f>SUM(D168:D173)</f>
        <v>46</v>
      </c>
      <c r="E167" s="12">
        <f>D167/C167</f>
        <v>1</v>
      </c>
      <c r="F167" s="14"/>
    </row>
    <row r="168" s="1" customFormat="1" customHeight="1" spans="1:6">
      <c r="A168" s="15" t="s">
        <v>10</v>
      </c>
      <c r="B168" s="16"/>
      <c r="C168" s="11">
        <v>0</v>
      </c>
      <c r="D168" s="11">
        <v>0</v>
      </c>
      <c r="E168" s="12"/>
      <c r="F168" s="14"/>
    </row>
    <row r="169" s="1" customFormat="1" customHeight="1" spans="1:6">
      <c r="A169" s="15" t="s">
        <v>11</v>
      </c>
      <c r="B169" s="16">
        <v>46</v>
      </c>
      <c r="C169" s="11">
        <v>46</v>
      </c>
      <c r="D169" s="11">
        <v>46</v>
      </c>
      <c r="E169" s="12">
        <f>D169/C169</f>
        <v>1</v>
      </c>
      <c r="F169" s="14"/>
    </row>
    <row r="170" s="1" customFormat="1" customHeight="1" spans="1:6">
      <c r="A170" s="15" t="s">
        <v>12</v>
      </c>
      <c r="B170" s="16"/>
      <c r="C170" s="11">
        <v>0</v>
      </c>
      <c r="D170" s="11">
        <v>0</v>
      </c>
      <c r="E170" s="12"/>
      <c r="F170" s="14"/>
    </row>
    <row r="171" s="1" customFormat="1" customHeight="1" spans="1:6">
      <c r="A171" s="15" t="s">
        <v>105</v>
      </c>
      <c r="B171" s="16"/>
      <c r="C171" s="11">
        <v>0</v>
      </c>
      <c r="D171" s="11">
        <v>0</v>
      </c>
      <c r="E171" s="12"/>
      <c r="F171" s="14"/>
    </row>
    <row r="172" s="1" customFormat="1" customHeight="1" spans="1:6">
      <c r="A172" s="15" t="s">
        <v>19</v>
      </c>
      <c r="B172" s="16"/>
      <c r="C172" s="11">
        <v>0</v>
      </c>
      <c r="D172" s="11">
        <v>0</v>
      </c>
      <c r="E172" s="12"/>
      <c r="F172" s="14"/>
    </row>
    <row r="173" s="1" customFormat="1" customHeight="1" spans="1:6">
      <c r="A173" s="15" t="s">
        <v>106</v>
      </c>
      <c r="B173" s="16"/>
      <c r="C173" s="11">
        <v>0</v>
      </c>
      <c r="D173" s="11">
        <v>0</v>
      </c>
      <c r="E173" s="12"/>
      <c r="F173" s="14"/>
    </row>
    <row r="174" s="1" customFormat="1" customHeight="1" spans="1:6">
      <c r="A174" s="7" t="s">
        <v>107</v>
      </c>
      <c r="B174" s="9">
        <v>215</v>
      </c>
      <c r="C174" s="11">
        <f>SUM(C175:C180)</f>
        <v>255</v>
      </c>
      <c r="D174" s="11">
        <f>SUM(D175:D180)</f>
        <v>255</v>
      </c>
      <c r="E174" s="12">
        <f>D174/C174</f>
        <v>1</v>
      </c>
      <c r="F174" s="14"/>
    </row>
    <row r="175" s="1" customFormat="1" customHeight="1" spans="1:6">
      <c r="A175" s="15" t="s">
        <v>10</v>
      </c>
      <c r="B175" s="16">
        <v>44</v>
      </c>
      <c r="C175" s="11">
        <v>37</v>
      </c>
      <c r="D175" s="11">
        <v>37</v>
      </c>
      <c r="E175" s="12">
        <f>D175/C175</f>
        <v>1</v>
      </c>
      <c r="F175" s="14"/>
    </row>
    <row r="176" s="1" customFormat="1" customHeight="1" spans="1:6">
      <c r="A176" s="15" t="s">
        <v>11</v>
      </c>
      <c r="B176" s="16">
        <v>15</v>
      </c>
      <c r="C176" s="11">
        <v>83</v>
      </c>
      <c r="D176" s="11">
        <v>83</v>
      </c>
      <c r="E176" s="12">
        <f>D176/C176</f>
        <v>1</v>
      </c>
      <c r="F176" s="14"/>
    </row>
    <row r="177" s="1" customFormat="1" customHeight="1" spans="1:6">
      <c r="A177" s="15" t="s">
        <v>12</v>
      </c>
      <c r="B177" s="16"/>
      <c r="C177" s="11">
        <v>0</v>
      </c>
      <c r="D177" s="11">
        <v>0</v>
      </c>
      <c r="E177" s="12"/>
      <c r="F177" s="14"/>
    </row>
    <row r="178" s="1" customFormat="1" customHeight="1" spans="1:6">
      <c r="A178" s="15" t="s">
        <v>108</v>
      </c>
      <c r="B178" s="16"/>
      <c r="C178" s="11">
        <v>58</v>
      </c>
      <c r="D178" s="11">
        <v>58</v>
      </c>
      <c r="E178" s="12">
        <f>D178/C178</f>
        <v>1</v>
      </c>
      <c r="F178" s="14"/>
    </row>
    <row r="179" s="1" customFormat="1" customHeight="1" spans="1:6">
      <c r="A179" s="15" t="s">
        <v>19</v>
      </c>
      <c r="B179" s="16"/>
      <c r="C179" s="11">
        <v>0</v>
      </c>
      <c r="D179" s="11">
        <v>0</v>
      </c>
      <c r="E179" s="12"/>
      <c r="F179" s="14"/>
    </row>
    <row r="180" s="1" customFormat="1" customHeight="1" spans="1:6">
      <c r="A180" s="15" t="s">
        <v>109</v>
      </c>
      <c r="B180" s="16">
        <v>156</v>
      </c>
      <c r="C180" s="11">
        <v>77</v>
      </c>
      <c r="D180" s="11">
        <v>77</v>
      </c>
      <c r="E180" s="12">
        <f>D180/C180</f>
        <v>1</v>
      </c>
      <c r="F180" s="14"/>
    </row>
    <row r="181" s="1" customFormat="1" customHeight="1" spans="1:6">
      <c r="A181" s="7" t="s">
        <v>110</v>
      </c>
      <c r="B181" s="9">
        <v>293</v>
      </c>
      <c r="C181" s="11">
        <f>SUM(C182:C187)</f>
        <v>349</v>
      </c>
      <c r="D181" s="11">
        <f>SUM(D182:D187)</f>
        <v>349</v>
      </c>
      <c r="E181" s="12">
        <f>D181/C181</f>
        <v>1</v>
      </c>
      <c r="F181" s="14"/>
    </row>
    <row r="182" s="1" customFormat="1" customHeight="1" spans="1:6">
      <c r="A182" s="15" t="s">
        <v>10</v>
      </c>
      <c r="B182" s="16">
        <v>250</v>
      </c>
      <c r="C182" s="11">
        <v>250</v>
      </c>
      <c r="D182" s="11">
        <v>250</v>
      </c>
      <c r="E182" s="12">
        <f>D182/C182</f>
        <v>1</v>
      </c>
      <c r="F182" s="14"/>
    </row>
    <row r="183" s="1" customFormat="1" customHeight="1" spans="1:6">
      <c r="A183" s="15" t="s">
        <v>11</v>
      </c>
      <c r="B183" s="16"/>
      <c r="C183" s="11">
        <v>60</v>
      </c>
      <c r="D183" s="11">
        <v>60</v>
      </c>
      <c r="E183" s="12">
        <f>D183/C183</f>
        <v>1</v>
      </c>
      <c r="F183" s="14"/>
    </row>
    <row r="184" s="1" customFormat="1" customHeight="1" spans="1:6">
      <c r="A184" s="15" t="s">
        <v>12</v>
      </c>
      <c r="B184" s="16"/>
      <c r="C184" s="11">
        <v>0</v>
      </c>
      <c r="D184" s="11">
        <v>0</v>
      </c>
      <c r="E184" s="12"/>
      <c r="F184" s="14"/>
    </row>
    <row r="185" s="1" customFormat="1" customHeight="1" spans="1:6">
      <c r="A185" s="15" t="s">
        <v>111</v>
      </c>
      <c r="B185" s="16"/>
      <c r="C185" s="11">
        <v>0</v>
      </c>
      <c r="D185" s="11">
        <v>0</v>
      </c>
      <c r="E185" s="12"/>
      <c r="F185" s="14"/>
    </row>
    <row r="186" s="1" customFormat="1" customHeight="1" spans="1:6">
      <c r="A186" s="15" t="s">
        <v>19</v>
      </c>
      <c r="B186" s="16"/>
      <c r="C186" s="11">
        <v>0</v>
      </c>
      <c r="D186" s="11">
        <v>0</v>
      </c>
      <c r="E186" s="12"/>
      <c r="F186" s="14"/>
    </row>
    <row r="187" s="1" customFormat="1" customHeight="1" spans="1:6">
      <c r="A187" s="15" t="s">
        <v>112</v>
      </c>
      <c r="B187" s="16">
        <v>43</v>
      </c>
      <c r="C187" s="11">
        <v>39</v>
      </c>
      <c r="D187" s="11">
        <v>39</v>
      </c>
      <c r="E187" s="12">
        <f>D187/C187</f>
        <v>1</v>
      </c>
      <c r="F187" s="14"/>
    </row>
    <row r="188" s="1" customFormat="1" customHeight="1" spans="1:6">
      <c r="A188" s="7" t="s">
        <v>113</v>
      </c>
      <c r="B188" s="9">
        <v>6</v>
      </c>
      <c r="C188" s="11">
        <f>SUM(C189:C195)</f>
        <v>6</v>
      </c>
      <c r="D188" s="11">
        <f>SUM(D189:D195)</f>
        <v>6</v>
      </c>
      <c r="E188" s="12">
        <f>D188/C188</f>
        <v>1</v>
      </c>
      <c r="F188" s="14"/>
    </row>
    <row r="189" s="1" customFormat="1" customHeight="1" spans="1:6">
      <c r="A189" s="15" t="s">
        <v>10</v>
      </c>
      <c r="B189" s="16">
        <v>6</v>
      </c>
      <c r="C189" s="11">
        <v>6</v>
      </c>
      <c r="D189" s="11">
        <v>6</v>
      </c>
      <c r="E189" s="12">
        <f>D189/C189</f>
        <v>1</v>
      </c>
      <c r="F189" s="14"/>
    </row>
    <row r="190" s="1" customFormat="1" customHeight="1" spans="1:6">
      <c r="A190" s="15" t="s">
        <v>11</v>
      </c>
      <c r="B190" s="16"/>
      <c r="C190" s="11">
        <v>0</v>
      </c>
      <c r="D190" s="11">
        <v>0</v>
      </c>
      <c r="E190" s="12"/>
      <c r="F190" s="14"/>
    </row>
    <row r="191" s="1" customFormat="1" customHeight="1" spans="1:6">
      <c r="A191" s="15" t="s">
        <v>12</v>
      </c>
      <c r="B191" s="16"/>
      <c r="C191" s="11">
        <v>0</v>
      </c>
      <c r="D191" s="11">
        <v>0</v>
      </c>
      <c r="E191" s="12"/>
      <c r="F191" s="14"/>
    </row>
    <row r="192" s="1" customFormat="1" customHeight="1" spans="1:6">
      <c r="A192" s="15" t="s">
        <v>114</v>
      </c>
      <c r="B192" s="16"/>
      <c r="C192" s="11">
        <v>0</v>
      </c>
      <c r="D192" s="11">
        <v>0</v>
      </c>
      <c r="E192" s="12"/>
      <c r="F192" s="14"/>
    </row>
    <row r="193" s="1" customFormat="1" customHeight="1" spans="1:6">
      <c r="A193" s="15" t="s">
        <v>115</v>
      </c>
      <c r="B193" s="16"/>
      <c r="C193" s="11">
        <v>0</v>
      </c>
      <c r="D193" s="11">
        <v>0</v>
      </c>
      <c r="E193" s="12"/>
      <c r="F193" s="14"/>
    </row>
    <row r="194" s="1" customFormat="1" customHeight="1" spans="1:6">
      <c r="A194" s="15" t="s">
        <v>19</v>
      </c>
      <c r="B194" s="16"/>
      <c r="C194" s="11">
        <v>0</v>
      </c>
      <c r="D194" s="11">
        <v>0</v>
      </c>
      <c r="E194" s="12"/>
      <c r="F194" s="14"/>
    </row>
    <row r="195" s="1" customFormat="1" customHeight="1" spans="1:6">
      <c r="A195" s="15" t="s">
        <v>116</v>
      </c>
      <c r="B195" s="16"/>
      <c r="C195" s="11">
        <v>0</v>
      </c>
      <c r="D195" s="11">
        <v>0</v>
      </c>
      <c r="E195" s="12"/>
      <c r="F195" s="14"/>
    </row>
    <row r="196" s="1" customFormat="1" customHeight="1" spans="1:6">
      <c r="A196" s="7" t="s">
        <v>117</v>
      </c>
      <c r="B196" s="9"/>
      <c r="C196" s="11">
        <f>SUM(C197:C201)</f>
        <v>0</v>
      </c>
      <c r="D196" s="11">
        <f>SUM(D197:D201)</f>
        <v>0</v>
      </c>
      <c r="E196" s="12"/>
      <c r="F196" s="14"/>
    </row>
    <row r="197" s="1" customFormat="1" customHeight="1" spans="1:6">
      <c r="A197" s="15" t="s">
        <v>10</v>
      </c>
      <c r="B197" s="16"/>
      <c r="C197" s="11">
        <v>0</v>
      </c>
      <c r="D197" s="11">
        <v>0</v>
      </c>
      <c r="E197" s="12"/>
      <c r="F197" s="14"/>
    </row>
    <row r="198" s="1" customFormat="1" customHeight="1" spans="1:6">
      <c r="A198" s="15" t="s">
        <v>11</v>
      </c>
      <c r="B198" s="16"/>
      <c r="C198" s="11">
        <v>0</v>
      </c>
      <c r="D198" s="11">
        <v>0</v>
      </c>
      <c r="E198" s="12"/>
      <c r="F198" s="14"/>
    </row>
    <row r="199" s="1" customFormat="1" customHeight="1" spans="1:6">
      <c r="A199" s="15" t="s">
        <v>12</v>
      </c>
      <c r="B199" s="16"/>
      <c r="C199" s="11">
        <v>0</v>
      </c>
      <c r="D199" s="11">
        <v>0</v>
      </c>
      <c r="E199" s="12"/>
      <c r="F199" s="14"/>
    </row>
    <row r="200" s="1" customFormat="1" customHeight="1" spans="1:6">
      <c r="A200" s="15" t="s">
        <v>19</v>
      </c>
      <c r="B200" s="16"/>
      <c r="C200" s="11">
        <v>0</v>
      </c>
      <c r="D200" s="11">
        <v>0</v>
      </c>
      <c r="E200" s="12"/>
      <c r="F200" s="14"/>
    </row>
    <row r="201" s="1" customFormat="1" customHeight="1" spans="1:6">
      <c r="A201" s="15" t="s">
        <v>118</v>
      </c>
      <c r="B201" s="16"/>
      <c r="C201" s="11">
        <v>0</v>
      </c>
      <c r="D201" s="11">
        <v>0</v>
      </c>
      <c r="E201" s="12"/>
      <c r="F201" s="14"/>
    </row>
    <row r="202" s="1" customFormat="1" customHeight="1" spans="1:6">
      <c r="A202" s="7" t="s">
        <v>119</v>
      </c>
      <c r="B202" s="9"/>
      <c r="C202" s="11">
        <f>SUM(C203:C207)</f>
        <v>0</v>
      </c>
      <c r="D202" s="11">
        <f>SUM(D203:D207)</f>
        <v>0</v>
      </c>
      <c r="E202" s="12"/>
      <c r="F202" s="14"/>
    </row>
    <row r="203" s="1" customFormat="1" customHeight="1" spans="1:6">
      <c r="A203" s="15" t="s">
        <v>10</v>
      </c>
      <c r="B203" s="16"/>
      <c r="C203" s="11">
        <v>0</v>
      </c>
      <c r="D203" s="11">
        <v>0</v>
      </c>
      <c r="E203" s="12"/>
      <c r="F203" s="14"/>
    </row>
    <row r="204" s="1" customFormat="1" customHeight="1" spans="1:6">
      <c r="A204" s="15" t="s">
        <v>11</v>
      </c>
      <c r="B204" s="16"/>
      <c r="C204" s="11">
        <v>0</v>
      </c>
      <c r="D204" s="11">
        <v>0</v>
      </c>
      <c r="E204" s="12"/>
      <c r="F204" s="14"/>
    </row>
    <row r="205" s="1" customFormat="1" customHeight="1" spans="1:6">
      <c r="A205" s="15" t="s">
        <v>12</v>
      </c>
      <c r="B205" s="16"/>
      <c r="C205" s="11">
        <v>0</v>
      </c>
      <c r="D205" s="11">
        <v>0</v>
      </c>
      <c r="E205" s="12"/>
      <c r="F205" s="14"/>
    </row>
    <row r="206" s="1" customFormat="1" customHeight="1" spans="1:6">
      <c r="A206" s="15" t="s">
        <v>19</v>
      </c>
      <c r="B206" s="16"/>
      <c r="C206" s="11">
        <v>0</v>
      </c>
      <c r="D206" s="11">
        <v>0</v>
      </c>
      <c r="E206" s="12"/>
      <c r="F206" s="14"/>
    </row>
    <row r="207" s="1" customFormat="1" customHeight="1" spans="1:6">
      <c r="A207" s="15" t="s">
        <v>120</v>
      </c>
      <c r="B207" s="16"/>
      <c r="C207" s="11">
        <v>0</v>
      </c>
      <c r="D207" s="11">
        <v>0</v>
      </c>
      <c r="E207" s="12"/>
      <c r="F207" s="14"/>
    </row>
    <row r="208" s="1" customFormat="1" customHeight="1" spans="1:6">
      <c r="A208" s="7" t="s">
        <v>121</v>
      </c>
      <c r="B208" s="9"/>
      <c r="C208" s="11">
        <f>SUM(C209:C214)</f>
        <v>0</v>
      </c>
      <c r="D208" s="11">
        <f>SUM(D209:D214)</f>
        <v>0</v>
      </c>
      <c r="E208" s="12"/>
      <c r="F208" s="14"/>
    </row>
    <row r="209" s="1" customFormat="1" customHeight="1" spans="1:6">
      <c r="A209" s="15" t="s">
        <v>10</v>
      </c>
      <c r="B209" s="16"/>
      <c r="C209" s="11">
        <v>0</v>
      </c>
      <c r="D209" s="11">
        <v>0</v>
      </c>
      <c r="E209" s="12"/>
      <c r="F209" s="14"/>
    </row>
    <row r="210" s="1" customFormat="1" customHeight="1" spans="1:6">
      <c r="A210" s="15" t="s">
        <v>11</v>
      </c>
      <c r="B210" s="16"/>
      <c r="C210" s="11">
        <v>0</v>
      </c>
      <c r="D210" s="11">
        <v>0</v>
      </c>
      <c r="E210" s="12"/>
      <c r="F210" s="14"/>
    </row>
    <row r="211" s="1" customFormat="1" customHeight="1" spans="1:6">
      <c r="A211" s="15" t="s">
        <v>12</v>
      </c>
      <c r="B211" s="16"/>
      <c r="C211" s="11">
        <v>0</v>
      </c>
      <c r="D211" s="11">
        <v>0</v>
      </c>
      <c r="E211" s="12"/>
      <c r="F211" s="14"/>
    </row>
    <row r="212" s="1" customFormat="1" customHeight="1" spans="1:6">
      <c r="A212" s="15" t="s">
        <v>122</v>
      </c>
      <c r="B212" s="16"/>
      <c r="C212" s="11">
        <v>0</v>
      </c>
      <c r="D212" s="11">
        <v>0</v>
      </c>
      <c r="E212" s="12"/>
      <c r="F212" s="14"/>
    </row>
    <row r="213" s="1" customFormat="1" customHeight="1" spans="1:6">
      <c r="A213" s="15" t="s">
        <v>19</v>
      </c>
      <c r="B213" s="16"/>
      <c r="C213" s="11">
        <v>0</v>
      </c>
      <c r="D213" s="11">
        <v>0</v>
      </c>
      <c r="E213" s="12"/>
      <c r="F213" s="14"/>
    </row>
    <row r="214" s="1" customFormat="1" customHeight="1" spans="1:6">
      <c r="A214" s="15" t="s">
        <v>123</v>
      </c>
      <c r="B214" s="16"/>
      <c r="C214" s="11">
        <v>0</v>
      </c>
      <c r="D214" s="11">
        <v>0</v>
      </c>
      <c r="E214" s="12"/>
      <c r="F214" s="14"/>
    </row>
    <row r="215" s="1" customFormat="1" customHeight="1" spans="1:6">
      <c r="A215" s="7" t="s">
        <v>124</v>
      </c>
      <c r="B215" s="9">
        <v>794</v>
      </c>
      <c r="C215" s="11">
        <f>SUM(C216:C229)</f>
        <v>746</v>
      </c>
      <c r="D215" s="11">
        <f>SUM(D216:D229)</f>
        <v>746</v>
      </c>
      <c r="E215" s="12">
        <f>D215/C215</f>
        <v>1</v>
      </c>
      <c r="F215" s="14"/>
    </row>
    <row r="216" s="1" customFormat="1" customHeight="1" spans="1:6">
      <c r="A216" s="15" t="s">
        <v>10</v>
      </c>
      <c r="B216" s="16">
        <v>326</v>
      </c>
      <c r="C216" s="11">
        <v>323</v>
      </c>
      <c r="D216" s="11">
        <v>323</v>
      </c>
      <c r="E216" s="12">
        <f>D216/C216</f>
        <v>1</v>
      </c>
      <c r="F216" s="14"/>
    </row>
    <row r="217" s="1" customFormat="1" customHeight="1" spans="1:6">
      <c r="A217" s="15" t="s">
        <v>11</v>
      </c>
      <c r="B217" s="16">
        <v>264</v>
      </c>
      <c r="C217" s="11">
        <v>232</v>
      </c>
      <c r="D217" s="11">
        <v>232</v>
      </c>
      <c r="E217" s="12">
        <f>D217/C217</f>
        <v>1</v>
      </c>
      <c r="F217" s="14"/>
    </row>
    <row r="218" s="1" customFormat="1" customHeight="1" spans="1:6">
      <c r="A218" s="15" t="s">
        <v>12</v>
      </c>
      <c r="B218" s="16"/>
      <c r="C218" s="11">
        <v>0</v>
      </c>
      <c r="D218" s="11">
        <v>0</v>
      </c>
      <c r="E218" s="12"/>
      <c r="F218" s="14"/>
    </row>
    <row r="219" s="1" customFormat="1" customHeight="1" spans="1:6">
      <c r="A219" s="15" t="s">
        <v>125</v>
      </c>
      <c r="B219" s="16">
        <v>15</v>
      </c>
      <c r="C219" s="11">
        <v>0</v>
      </c>
      <c r="D219" s="11">
        <v>0</v>
      </c>
      <c r="E219" s="12"/>
      <c r="F219" s="14"/>
    </row>
    <row r="220" s="1" customFormat="1" customHeight="1" spans="1:6">
      <c r="A220" s="15" t="s">
        <v>126</v>
      </c>
      <c r="B220" s="16">
        <v>30</v>
      </c>
      <c r="C220" s="11">
        <v>28</v>
      </c>
      <c r="D220" s="11">
        <v>28</v>
      </c>
      <c r="E220" s="12">
        <f>D220/C220</f>
        <v>1</v>
      </c>
      <c r="F220" s="14"/>
    </row>
    <row r="221" s="1" customFormat="1" customHeight="1" spans="1:6">
      <c r="A221" s="15" t="s">
        <v>51</v>
      </c>
      <c r="B221" s="16"/>
      <c r="C221" s="11">
        <v>0</v>
      </c>
      <c r="D221" s="11">
        <v>0</v>
      </c>
      <c r="E221" s="12"/>
      <c r="F221" s="14"/>
    </row>
    <row r="222" s="1" customFormat="1" customHeight="1" spans="1:6">
      <c r="A222" s="15" t="s">
        <v>127</v>
      </c>
      <c r="B222" s="16">
        <v>3</v>
      </c>
      <c r="C222" s="11">
        <v>2</v>
      </c>
      <c r="D222" s="11">
        <v>2</v>
      </c>
      <c r="E222" s="12">
        <f>D222/C222</f>
        <v>1</v>
      </c>
      <c r="F222" s="14"/>
    </row>
    <row r="223" s="1" customFormat="1" customHeight="1" spans="1:6">
      <c r="A223" s="15" t="s">
        <v>128</v>
      </c>
      <c r="B223" s="16"/>
      <c r="C223" s="11">
        <v>2</v>
      </c>
      <c r="D223" s="11">
        <v>2</v>
      </c>
      <c r="E223" s="12">
        <f>D223/C223</f>
        <v>1</v>
      </c>
      <c r="F223" s="14"/>
    </row>
    <row r="224" s="1" customFormat="1" customHeight="1" spans="1:6">
      <c r="A224" s="15" t="s">
        <v>129</v>
      </c>
      <c r="B224" s="16"/>
      <c r="C224" s="11">
        <v>0</v>
      </c>
      <c r="D224" s="11">
        <v>0</v>
      </c>
      <c r="E224" s="12"/>
      <c r="F224" s="14"/>
    </row>
    <row r="225" s="1" customFormat="1" customHeight="1" spans="1:6">
      <c r="A225" s="15" t="s">
        <v>130</v>
      </c>
      <c r="B225" s="16"/>
      <c r="C225" s="11">
        <v>0</v>
      </c>
      <c r="D225" s="11">
        <v>0</v>
      </c>
      <c r="E225" s="12"/>
      <c r="F225" s="14"/>
    </row>
    <row r="226" s="1" customFormat="1" customHeight="1" spans="1:6">
      <c r="A226" s="15" t="s">
        <v>131</v>
      </c>
      <c r="B226" s="16">
        <v>9</v>
      </c>
      <c r="C226" s="11">
        <v>9</v>
      </c>
      <c r="D226" s="11">
        <v>9</v>
      </c>
      <c r="E226" s="12">
        <f>D226/C226</f>
        <v>1</v>
      </c>
      <c r="F226" s="14"/>
    </row>
    <row r="227" s="1" customFormat="1" customHeight="1" spans="1:6">
      <c r="A227" s="15" t="s">
        <v>132</v>
      </c>
      <c r="B227" s="16">
        <v>3</v>
      </c>
      <c r="C227" s="11">
        <v>1</v>
      </c>
      <c r="D227" s="11">
        <v>1</v>
      </c>
      <c r="E227" s="12">
        <f>D227/C227</f>
        <v>1</v>
      </c>
      <c r="F227" s="14"/>
    </row>
    <row r="228" s="1" customFormat="1" customHeight="1" spans="1:6">
      <c r="A228" s="15" t="s">
        <v>19</v>
      </c>
      <c r="B228" s="16">
        <v>115</v>
      </c>
      <c r="C228" s="11">
        <v>113</v>
      </c>
      <c r="D228" s="11">
        <v>113</v>
      </c>
      <c r="E228" s="12">
        <f>D228/C228</f>
        <v>1</v>
      </c>
      <c r="F228" s="14"/>
    </row>
    <row r="229" s="1" customFormat="1" customHeight="1" spans="1:6">
      <c r="A229" s="15" t="s">
        <v>133</v>
      </c>
      <c r="B229" s="16">
        <v>29</v>
      </c>
      <c r="C229" s="11">
        <v>36</v>
      </c>
      <c r="D229" s="11">
        <v>36</v>
      </c>
      <c r="E229" s="12">
        <f>D229/C229</f>
        <v>1</v>
      </c>
      <c r="F229" s="14"/>
    </row>
    <row r="230" s="1" customFormat="1" customHeight="1" spans="1:6">
      <c r="A230" s="7" t="s">
        <v>134</v>
      </c>
      <c r="B230" s="9">
        <v>42</v>
      </c>
      <c r="C230" s="11">
        <f>SUM(C231:C232)</f>
        <v>43</v>
      </c>
      <c r="D230" s="11">
        <f>SUM(D231:D232)</f>
        <v>43</v>
      </c>
      <c r="E230" s="12">
        <f>D230/C230</f>
        <v>1</v>
      </c>
      <c r="F230" s="14"/>
    </row>
    <row r="231" s="1" customFormat="1" customHeight="1" spans="1:6">
      <c r="A231" s="15" t="s">
        <v>135</v>
      </c>
      <c r="B231" s="16"/>
      <c r="C231" s="11">
        <v>0</v>
      </c>
      <c r="D231" s="11">
        <v>0</v>
      </c>
      <c r="E231" s="12"/>
      <c r="F231" s="14"/>
    </row>
    <row r="232" s="1" customFormat="1" customHeight="1" spans="1:6">
      <c r="A232" s="15" t="s">
        <v>136</v>
      </c>
      <c r="B232" s="16">
        <v>42</v>
      </c>
      <c r="C232" s="11">
        <v>43</v>
      </c>
      <c r="D232" s="11">
        <v>43</v>
      </c>
      <c r="E232" s="12">
        <f>D232/C232</f>
        <v>1</v>
      </c>
      <c r="F232" s="14"/>
    </row>
    <row r="233" s="1" customFormat="1" customHeight="1" spans="1:6">
      <c r="A233" s="7" t="s">
        <v>137</v>
      </c>
      <c r="B233" s="9"/>
      <c r="C233" s="11">
        <f>SUM(C234,C241,C244,C247,C253,C258,C260,C265,C271)</f>
        <v>0</v>
      </c>
      <c r="D233" s="11">
        <f>SUM(D234,D241,D244,D247,D253,D258,D260,D265,D271)</f>
        <v>0</v>
      </c>
      <c r="E233" s="12"/>
      <c r="F233" s="14"/>
    </row>
    <row r="234" s="1" customFormat="1" customHeight="1" spans="1:6">
      <c r="A234" s="7" t="s">
        <v>138</v>
      </c>
      <c r="B234" s="9"/>
      <c r="C234" s="11">
        <f>SUM(C235:C240)</f>
        <v>0</v>
      </c>
      <c r="D234" s="11">
        <f>SUM(D235:D240)</f>
        <v>0</v>
      </c>
      <c r="E234" s="12"/>
      <c r="F234" s="14"/>
    </row>
    <row r="235" s="1" customFormat="1" customHeight="1" spans="1:6">
      <c r="A235" s="15" t="s">
        <v>10</v>
      </c>
      <c r="B235" s="16"/>
      <c r="C235" s="11">
        <v>0</v>
      </c>
      <c r="D235" s="11">
        <v>0</v>
      </c>
      <c r="E235" s="12"/>
      <c r="F235" s="14"/>
    </row>
    <row r="236" s="1" customFormat="1" customHeight="1" spans="1:6">
      <c r="A236" s="15" t="s">
        <v>11</v>
      </c>
      <c r="B236" s="16"/>
      <c r="C236" s="11">
        <v>0</v>
      </c>
      <c r="D236" s="11">
        <v>0</v>
      </c>
      <c r="E236" s="12"/>
      <c r="F236" s="14"/>
    </row>
    <row r="237" s="1" customFormat="1" customHeight="1" spans="1:6">
      <c r="A237" s="15" t="s">
        <v>12</v>
      </c>
      <c r="B237" s="16"/>
      <c r="C237" s="11">
        <v>0</v>
      </c>
      <c r="D237" s="11">
        <v>0</v>
      </c>
      <c r="E237" s="12"/>
      <c r="F237" s="14"/>
    </row>
    <row r="238" s="1" customFormat="1" customHeight="1" spans="1:6">
      <c r="A238" s="15" t="s">
        <v>105</v>
      </c>
      <c r="B238" s="16"/>
      <c r="C238" s="11">
        <v>0</v>
      </c>
      <c r="D238" s="11">
        <v>0</v>
      </c>
      <c r="E238" s="12"/>
      <c r="F238" s="14"/>
    </row>
    <row r="239" s="1" customFormat="1" customHeight="1" spans="1:6">
      <c r="A239" s="15" t="s">
        <v>19</v>
      </c>
      <c r="B239" s="16"/>
      <c r="C239" s="11">
        <v>0</v>
      </c>
      <c r="D239" s="11">
        <v>0</v>
      </c>
      <c r="E239" s="12"/>
      <c r="F239" s="14"/>
    </row>
    <row r="240" s="1" customFormat="1" customHeight="1" spans="1:6">
      <c r="A240" s="15" t="s">
        <v>139</v>
      </c>
      <c r="B240" s="16"/>
      <c r="C240" s="11">
        <v>0</v>
      </c>
      <c r="D240" s="11">
        <v>0</v>
      </c>
      <c r="E240" s="12"/>
      <c r="F240" s="14"/>
    </row>
    <row r="241" s="1" customFormat="1" customHeight="1" spans="1:6">
      <c r="A241" s="7" t="s">
        <v>140</v>
      </c>
      <c r="B241" s="9"/>
      <c r="C241" s="11">
        <f>SUM(C242:C243)</f>
        <v>0</v>
      </c>
      <c r="D241" s="11">
        <f>SUM(D242:D243)</f>
        <v>0</v>
      </c>
      <c r="E241" s="12"/>
      <c r="F241" s="14"/>
    </row>
    <row r="242" s="1" customFormat="1" customHeight="1" spans="1:6">
      <c r="A242" s="15" t="s">
        <v>141</v>
      </c>
      <c r="B242" s="16"/>
      <c r="C242" s="11">
        <v>0</v>
      </c>
      <c r="D242" s="11">
        <v>0</v>
      </c>
      <c r="E242" s="12"/>
      <c r="F242" s="14"/>
    </row>
    <row r="243" s="1" customFormat="1" customHeight="1" spans="1:6">
      <c r="A243" s="15" t="s">
        <v>142</v>
      </c>
      <c r="B243" s="16"/>
      <c r="C243" s="11">
        <v>0</v>
      </c>
      <c r="D243" s="11">
        <v>0</v>
      </c>
      <c r="E243" s="12"/>
      <c r="F243" s="14"/>
    </row>
    <row r="244" s="1" customFormat="1" customHeight="1" spans="1:6">
      <c r="A244" s="7" t="s">
        <v>143</v>
      </c>
      <c r="B244" s="9"/>
      <c r="C244" s="11">
        <f>SUM(C245:C246)</f>
        <v>0</v>
      </c>
      <c r="D244" s="11">
        <f>SUM(D245:D246)</f>
        <v>0</v>
      </c>
      <c r="E244" s="12"/>
      <c r="F244" s="14"/>
    </row>
    <row r="245" s="1" customFormat="1" customHeight="1" spans="1:6">
      <c r="A245" s="15" t="s">
        <v>144</v>
      </c>
      <c r="B245" s="16"/>
      <c r="C245" s="11">
        <v>0</v>
      </c>
      <c r="D245" s="11">
        <v>0</v>
      </c>
      <c r="E245" s="12"/>
      <c r="F245" s="14"/>
    </row>
    <row r="246" s="1" customFormat="1" customHeight="1" spans="1:6">
      <c r="A246" s="15" t="s">
        <v>145</v>
      </c>
      <c r="B246" s="16"/>
      <c r="C246" s="11">
        <v>0</v>
      </c>
      <c r="D246" s="11">
        <v>0</v>
      </c>
      <c r="E246" s="12"/>
      <c r="F246" s="14"/>
    </row>
    <row r="247" s="1" customFormat="1" customHeight="1" spans="1:6">
      <c r="A247" s="7" t="s">
        <v>146</v>
      </c>
      <c r="B247" s="9"/>
      <c r="C247" s="11">
        <f>SUM(C248:C252)</f>
        <v>0</v>
      </c>
      <c r="D247" s="11">
        <f>SUM(D248:D252)</f>
        <v>0</v>
      </c>
      <c r="E247" s="12"/>
      <c r="F247" s="14"/>
    </row>
    <row r="248" s="1" customFormat="1" customHeight="1" spans="1:6">
      <c r="A248" s="15" t="s">
        <v>147</v>
      </c>
      <c r="B248" s="16"/>
      <c r="C248" s="11">
        <v>0</v>
      </c>
      <c r="D248" s="11">
        <v>0</v>
      </c>
      <c r="E248" s="12"/>
      <c r="F248" s="14"/>
    </row>
    <row r="249" s="1" customFormat="1" customHeight="1" spans="1:6">
      <c r="A249" s="15" t="s">
        <v>148</v>
      </c>
      <c r="B249" s="16"/>
      <c r="C249" s="11">
        <v>0</v>
      </c>
      <c r="D249" s="11">
        <v>0</v>
      </c>
      <c r="E249" s="12"/>
      <c r="F249" s="14"/>
    </row>
    <row r="250" s="1" customFormat="1" customHeight="1" spans="1:6">
      <c r="A250" s="15" t="s">
        <v>149</v>
      </c>
      <c r="B250" s="16"/>
      <c r="C250" s="11">
        <v>0</v>
      </c>
      <c r="D250" s="11">
        <v>0</v>
      </c>
      <c r="E250" s="12"/>
      <c r="F250" s="14"/>
    </row>
    <row r="251" s="1" customFormat="1" customHeight="1" spans="1:6">
      <c r="A251" s="15" t="s">
        <v>150</v>
      </c>
      <c r="B251" s="16"/>
      <c r="C251" s="11">
        <v>0</v>
      </c>
      <c r="D251" s="11">
        <v>0</v>
      </c>
      <c r="E251" s="12"/>
      <c r="F251" s="14"/>
    </row>
    <row r="252" s="1" customFormat="1" customHeight="1" spans="1:6">
      <c r="A252" s="15" t="s">
        <v>151</v>
      </c>
      <c r="B252" s="16"/>
      <c r="C252" s="11">
        <v>0</v>
      </c>
      <c r="D252" s="11">
        <v>0</v>
      </c>
      <c r="E252" s="12"/>
      <c r="F252" s="14"/>
    </row>
    <row r="253" s="1" customFormat="1" customHeight="1" spans="1:6">
      <c r="A253" s="7" t="s">
        <v>152</v>
      </c>
      <c r="B253" s="9"/>
      <c r="C253" s="11">
        <f>SUM(C254:C257)</f>
        <v>0</v>
      </c>
      <c r="D253" s="11">
        <f>SUM(D254:D257)</f>
        <v>0</v>
      </c>
      <c r="E253" s="12"/>
      <c r="F253" s="14"/>
    </row>
    <row r="254" s="1" customFormat="1" customHeight="1" spans="1:6">
      <c r="A254" s="15" t="s">
        <v>153</v>
      </c>
      <c r="B254" s="16"/>
      <c r="C254" s="11">
        <v>0</v>
      </c>
      <c r="D254" s="11">
        <v>0</v>
      </c>
      <c r="E254" s="12"/>
      <c r="F254" s="14"/>
    </row>
    <row r="255" s="1" customFormat="1" customHeight="1" spans="1:6">
      <c r="A255" s="15" t="s">
        <v>154</v>
      </c>
      <c r="B255" s="16"/>
      <c r="C255" s="11">
        <v>0</v>
      </c>
      <c r="D255" s="11">
        <v>0</v>
      </c>
      <c r="E255" s="12"/>
      <c r="F255" s="14"/>
    </row>
    <row r="256" s="1" customFormat="1" customHeight="1" spans="1:6">
      <c r="A256" s="15" t="s">
        <v>155</v>
      </c>
      <c r="B256" s="16"/>
      <c r="C256" s="11">
        <v>0</v>
      </c>
      <c r="D256" s="11">
        <v>0</v>
      </c>
      <c r="E256" s="12"/>
      <c r="F256" s="14"/>
    </row>
    <row r="257" s="1" customFormat="1" customHeight="1" spans="1:6">
      <c r="A257" s="15" t="s">
        <v>156</v>
      </c>
      <c r="B257" s="16"/>
      <c r="C257" s="11">
        <v>0</v>
      </c>
      <c r="D257" s="11">
        <v>0</v>
      </c>
      <c r="E257" s="12"/>
      <c r="F257" s="14"/>
    </row>
    <row r="258" s="1" customFormat="1" customHeight="1" spans="1:6">
      <c r="A258" s="7" t="s">
        <v>157</v>
      </c>
      <c r="B258" s="9"/>
      <c r="C258" s="11">
        <f>C259</f>
        <v>0</v>
      </c>
      <c r="D258" s="11">
        <f>D259</f>
        <v>0</v>
      </c>
      <c r="E258" s="12"/>
      <c r="F258" s="14"/>
    </row>
    <row r="259" s="1" customFormat="1" customHeight="1" spans="1:6">
      <c r="A259" s="15" t="s">
        <v>158</v>
      </c>
      <c r="B259" s="16"/>
      <c r="C259" s="11">
        <v>0</v>
      </c>
      <c r="D259" s="11">
        <v>0</v>
      </c>
      <c r="E259" s="12"/>
      <c r="F259" s="14"/>
    </row>
    <row r="260" s="1" customFormat="1" customHeight="1" spans="1:6">
      <c r="A260" s="7" t="s">
        <v>159</v>
      </c>
      <c r="B260" s="9"/>
      <c r="C260" s="11">
        <f>SUM(C261:C264)</f>
        <v>0</v>
      </c>
      <c r="D260" s="11">
        <f>SUM(D261:D264)</f>
        <v>0</v>
      </c>
      <c r="E260" s="12"/>
      <c r="F260" s="14"/>
    </row>
    <row r="261" s="1" customFormat="1" customHeight="1" spans="1:6">
      <c r="A261" s="15" t="s">
        <v>160</v>
      </c>
      <c r="B261" s="16"/>
      <c r="C261" s="11">
        <v>0</v>
      </c>
      <c r="D261" s="11">
        <v>0</v>
      </c>
      <c r="E261" s="12"/>
      <c r="F261" s="14"/>
    </row>
    <row r="262" s="1" customFormat="1" customHeight="1" spans="1:6">
      <c r="A262" s="15" t="s">
        <v>161</v>
      </c>
      <c r="B262" s="16"/>
      <c r="C262" s="11">
        <v>0</v>
      </c>
      <c r="D262" s="11">
        <v>0</v>
      </c>
      <c r="E262" s="12"/>
      <c r="F262" s="14"/>
    </row>
    <row r="263" s="1" customFormat="1" customHeight="1" spans="1:6">
      <c r="A263" s="15" t="s">
        <v>162</v>
      </c>
      <c r="B263" s="16"/>
      <c r="C263" s="11">
        <v>0</v>
      </c>
      <c r="D263" s="11">
        <v>0</v>
      </c>
      <c r="E263" s="12"/>
      <c r="F263" s="14"/>
    </row>
    <row r="264" s="1" customFormat="1" customHeight="1" spans="1:6">
      <c r="A264" s="15" t="s">
        <v>163</v>
      </c>
      <c r="B264" s="16"/>
      <c r="C264" s="11">
        <v>0</v>
      </c>
      <c r="D264" s="11">
        <v>0</v>
      </c>
      <c r="E264" s="12"/>
      <c r="F264" s="14"/>
    </row>
    <row r="265" s="1" customFormat="1" customHeight="1" spans="1:6">
      <c r="A265" s="7" t="s">
        <v>164</v>
      </c>
      <c r="B265" s="9"/>
      <c r="C265" s="11">
        <f>SUM(C266:C270)</f>
        <v>0</v>
      </c>
      <c r="D265" s="11">
        <f>SUM(D266:D270)</f>
        <v>0</v>
      </c>
      <c r="E265" s="12"/>
      <c r="F265" s="14"/>
    </row>
    <row r="266" s="1" customFormat="1" customHeight="1" spans="1:6">
      <c r="A266" s="15" t="s">
        <v>10</v>
      </c>
      <c r="B266" s="16"/>
      <c r="C266" s="11">
        <v>0</v>
      </c>
      <c r="D266" s="11">
        <v>0</v>
      </c>
      <c r="E266" s="12"/>
      <c r="F266" s="14"/>
    </row>
    <row r="267" s="1" customFormat="1" customHeight="1" spans="1:6">
      <c r="A267" s="15" t="s">
        <v>11</v>
      </c>
      <c r="B267" s="16"/>
      <c r="C267" s="11">
        <v>0</v>
      </c>
      <c r="D267" s="11">
        <v>0</v>
      </c>
      <c r="E267" s="12"/>
      <c r="F267" s="14"/>
    </row>
    <row r="268" s="1" customFormat="1" customHeight="1" spans="1:6">
      <c r="A268" s="15" t="s">
        <v>12</v>
      </c>
      <c r="B268" s="16"/>
      <c r="C268" s="11">
        <v>0</v>
      </c>
      <c r="D268" s="11">
        <v>0</v>
      </c>
      <c r="E268" s="12"/>
      <c r="F268" s="14"/>
    </row>
    <row r="269" s="1" customFormat="1" customHeight="1" spans="1:6">
      <c r="A269" s="15" t="s">
        <v>19</v>
      </c>
      <c r="B269" s="16"/>
      <c r="C269" s="11">
        <v>0</v>
      </c>
      <c r="D269" s="11">
        <v>0</v>
      </c>
      <c r="E269" s="12"/>
      <c r="F269" s="14"/>
    </row>
    <row r="270" s="1" customFormat="1" customHeight="1" spans="1:6">
      <c r="A270" s="15" t="s">
        <v>165</v>
      </c>
      <c r="B270" s="16"/>
      <c r="C270" s="11">
        <v>0</v>
      </c>
      <c r="D270" s="11">
        <v>0</v>
      </c>
      <c r="E270" s="12"/>
      <c r="F270" s="14"/>
    </row>
    <row r="271" s="1" customFormat="1" customHeight="1" spans="1:6">
      <c r="A271" s="7" t="s">
        <v>166</v>
      </c>
      <c r="B271" s="9"/>
      <c r="C271" s="11">
        <f>C272</f>
        <v>0</v>
      </c>
      <c r="D271" s="11">
        <f>D272</f>
        <v>0</v>
      </c>
      <c r="E271" s="12"/>
      <c r="F271" s="14"/>
    </row>
    <row r="272" s="1" customFormat="1" customHeight="1" spans="1:6">
      <c r="A272" s="15" t="s">
        <v>167</v>
      </c>
      <c r="B272" s="16"/>
      <c r="C272" s="11">
        <v>0</v>
      </c>
      <c r="D272" s="11">
        <v>0</v>
      </c>
      <c r="E272" s="12"/>
      <c r="F272" s="14"/>
    </row>
    <row r="273" s="1" customFormat="1" customHeight="1" spans="1:6">
      <c r="A273" s="7" t="s">
        <v>168</v>
      </c>
      <c r="B273" s="9"/>
      <c r="C273" s="11">
        <f>SUM(C274,C278,C280,C282,C290)</f>
        <v>0</v>
      </c>
      <c r="D273" s="11">
        <f>SUM(D274,D278,D280,D282,D290)</f>
        <v>0</v>
      </c>
      <c r="E273" s="12"/>
      <c r="F273" s="14"/>
    </row>
    <row r="274" s="1" customFormat="1" customHeight="1" spans="1:6">
      <c r="A274" s="7" t="s">
        <v>169</v>
      </c>
      <c r="B274" s="9"/>
      <c r="C274" s="11">
        <f>SUM(C275:C277)</f>
        <v>0</v>
      </c>
      <c r="D274" s="11">
        <f>SUM(D275:D277)</f>
        <v>0</v>
      </c>
      <c r="E274" s="12"/>
      <c r="F274" s="14"/>
    </row>
    <row r="275" s="1" customFormat="1" customHeight="1" spans="1:6">
      <c r="A275" s="15" t="s">
        <v>170</v>
      </c>
      <c r="B275" s="16"/>
      <c r="C275" s="11">
        <v>0</v>
      </c>
      <c r="D275" s="11">
        <v>0</v>
      </c>
      <c r="E275" s="12"/>
      <c r="F275" s="14"/>
    </row>
    <row r="276" s="1" customFormat="1" customHeight="1" spans="1:6">
      <c r="A276" s="15" t="s">
        <v>171</v>
      </c>
      <c r="B276" s="16"/>
      <c r="C276" s="11">
        <v>0</v>
      </c>
      <c r="D276" s="11">
        <v>0</v>
      </c>
      <c r="E276" s="12"/>
      <c r="F276" s="14"/>
    </row>
    <row r="277" s="1" customFormat="1" customHeight="1" spans="1:6">
      <c r="A277" s="15" t="s">
        <v>172</v>
      </c>
      <c r="B277" s="16"/>
      <c r="C277" s="11">
        <v>0</v>
      </c>
      <c r="D277" s="11">
        <v>0</v>
      </c>
      <c r="E277" s="12"/>
      <c r="F277" s="14"/>
    </row>
    <row r="278" s="1" customFormat="1" customHeight="1" spans="1:6">
      <c r="A278" s="7" t="s">
        <v>173</v>
      </c>
      <c r="B278" s="9"/>
      <c r="C278" s="11">
        <f>C279</f>
        <v>0</v>
      </c>
      <c r="D278" s="11">
        <f>D279</f>
        <v>0</v>
      </c>
      <c r="E278" s="12"/>
      <c r="F278" s="14"/>
    </row>
    <row r="279" s="1" customFormat="1" customHeight="1" spans="1:6">
      <c r="A279" s="15" t="s">
        <v>174</v>
      </c>
      <c r="B279" s="16"/>
      <c r="C279" s="11">
        <v>0</v>
      </c>
      <c r="D279" s="11">
        <v>0</v>
      </c>
      <c r="E279" s="12"/>
      <c r="F279" s="14"/>
    </row>
    <row r="280" s="1" customFormat="1" customHeight="1" spans="1:6">
      <c r="A280" s="7" t="s">
        <v>175</v>
      </c>
      <c r="B280" s="9"/>
      <c r="C280" s="11">
        <f>C281</f>
        <v>0</v>
      </c>
      <c r="D280" s="11">
        <f>D281</f>
        <v>0</v>
      </c>
      <c r="E280" s="12"/>
      <c r="F280" s="14"/>
    </row>
    <row r="281" s="1" customFormat="1" customHeight="1" spans="1:6">
      <c r="A281" s="15" t="s">
        <v>176</v>
      </c>
      <c r="B281" s="16"/>
      <c r="C281" s="11">
        <v>0</v>
      </c>
      <c r="D281" s="11">
        <v>0</v>
      </c>
      <c r="E281" s="12"/>
      <c r="F281" s="14"/>
    </row>
    <row r="282" s="1" customFormat="1" customHeight="1" spans="1:6">
      <c r="A282" s="7" t="s">
        <v>177</v>
      </c>
      <c r="B282" s="9"/>
      <c r="C282" s="11">
        <f>SUM(C283:C289)</f>
        <v>0</v>
      </c>
      <c r="D282" s="11">
        <f>SUM(D283:D289)</f>
        <v>0</v>
      </c>
      <c r="E282" s="12"/>
      <c r="F282" s="14"/>
    </row>
    <row r="283" s="1" customFormat="1" customHeight="1" spans="1:6">
      <c r="A283" s="15" t="s">
        <v>178</v>
      </c>
      <c r="B283" s="16"/>
      <c r="C283" s="11">
        <v>0</v>
      </c>
      <c r="D283" s="11">
        <v>0</v>
      </c>
      <c r="E283" s="12"/>
      <c r="F283" s="14"/>
    </row>
    <row r="284" s="1" customFormat="1" customHeight="1" spans="1:6">
      <c r="A284" s="15" t="s">
        <v>179</v>
      </c>
      <c r="B284" s="16"/>
      <c r="C284" s="11">
        <v>0</v>
      </c>
      <c r="D284" s="11">
        <v>0</v>
      </c>
      <c r="E284" s="12"/>
      <c r="F284" s="14"/>
    </row>
    <row r="285" s="1" customFormat="1" customHeight="1" spans="1:6">
      <c r="A285" s="15" t="s">
        <v>180</v>
      </c>
      <c r="B285" s="16"/>
      <c r="C285" s="11">
        <v>0</v>
      </c>
      <c r="D285" s="11">
        <v>0</v>
      </c>
      <c r="E285" s="12"/>
      <c r="F285" s="14"/>
    </row>
    <row r="286" s="1" customFormat="1" customHeight="1" spans="1:6">
      <c r="A286" s="15" t="s">
        <v>181</v>
      </c>
      <c r="B286" s="16"/>
      <c r="C286" s="11">
        <v>0</v>
      </c>
      <c r="D286" s="11">
        <v>0</v>
      </c>
      <c r="E286" s="12"/>
      <c r="F286" s="14"/>
    </row>
    <row r="287" s="1" customFormat="1" customHeight="1" spans="1:6">
      <c r="A287" s="15" t="s">
        <v>182</v>
      </c>
      <c r="B287" s="16"/>
      <c r="C287" s="11">
        <v>0</v>
      </c>
      <c r="D287" s="11">
        <v>0</v>
      </c>
      <c r="E287" s="12"/>
      <c r="F287" s="14"/>
    </row>
    <row r="288" s="1" customFormat="1" customHeight="1" spans="1:6">
      <c r="A288" s="15" t="s">
        <v>183</v>
      </c>
      <c r="B288" s="16"/>
      <c r="C288" s="11">
        <v>0</v>
      </c>
      <c r="D288" s="11">
        <v>0</v>
      </c>
      <c r="E288" s="12"/>
      <c r="F288" s="14"/>
    </row>
    <row r="289" s="1" customFormat="1" customHeight="1" spans="1:6">
      <c r="A289" s="15" t="s">
        <v>184</v>
      </c>
      <c r="B289" s="16"/>
      <c r="C289" s="11">
        <v>0</v>
      </c>
      <c r="D289" s="11">
        <v>0</v>
      </c>
      <c r="E289" s="12"/>
      <c r="F289" s="14"/>
    </row>
    <row r="290" s="1" customFormat="1" customHeight="1" spans="1:6">
      <c r="A290" s="7" t="s">
        <v>185</v>
      </c>
      <c r="B290" s="9"/>
      <c r="C290" s="11">
        <f>C291</f>
        <v>0</v>
      </c>
      <c r="D290" s="11">
        <f>D291</f>
        <v>0</v>
      </c>
      <c r="E290" s="12"/>
      <c r="F290" s="14"/>
    </row>
    <row r="291" s="1" customFormat="1" customHeight="1" spans="1:6">
      <c r="A291" s="15" t="s">
        <v>186</v>
      </c>
      <c r="B291" s="16"/>
      <c r="C291" s="11">
        <v>0</v>
      </c>
      <c r="D291" s="11">
        <v>0</v>
      </c>
      <c r="E291" s="12"/>
      <c r="F291" s="14"/>
    </row>
    <row r="292" s="1" customFormat="1" customHeight="1" spans="1:6">
      <c r="A292" s="7" t="s">
        <v>187</v>
      </c>
      <c r="B292" s="9">
        <v>2771</v>
      </c>
      <c r="C292" s="11">
        <f>SUM(C293,C296,C307,C314,C322,C331,C345,C355,C365,C373,C379)</f>
        <v>1474</v>
      </c>
      <c r="D292" s="11">
        <f>SUM(D293,D296,D307,D314,D322,D331,D345,D355,D365,D373,D379)</f>
        <v>1474</v>
      </c>
      <c r="E292" s="12">
        <f>D292/C292</f>
        <v>1</v>
      </c>
      <c r="F292" s="13">
        <v>0.7606</v>
      </c>
    </row>
    <row r="293" s="1" customFormat="1" customHeight="1" spans="1:6">
      <c r="A293" s="7" t="s">
        <v>188</v>
      </c>
      <c r="B293" s="9">
        <v>2</v>
      </c>
      <c r="C293" s="11">
        <f>SUM(C294:C295)</f>
        <v>21</v>
      </c>
      <c r="D293" s="11">
        <f>SUM(D294:D295)</f>
        <v>21</v>
      </c>
      <c r="E293" s="12">
        <f>D293/C293</f>
        <v>1</v>
      </c>
      <c r="F293" s="14"/>
    </row>
    <row r="294" s="1" customFormat="1" customHeight="1" spans="1:6">
      <c r="A294" s="15" t="s">
        <v>189</v>
      </c>
      <c r="B294" s="16"/>
      <c r="C294" s="11">
        <v>0</v>
      </c>
      <c r="D294" s="11">
        <v>0</v>
      </c>
      <c r="E294" s="12"/>
      <c r="F294" s="14"/>
    </row>
    <row r="295" s="1" customFormat="1" customHeight="1" spans="1:6">
      <c r="A295" s="15" t="s">
        <v>190</v>
      </c>
      <c r="B295" s="16">
        <v>2</v>
      </c>
      <c r="C295" s="11">
        <v>21</v>
      </c>
      <c r="D295" s="11">
        <v>21</v>
      </c>
      <c r="E295" s="12">
        <f>D295/C295</f>
        <v>1</v>
      </c>
      <c r="F295" s="14"/>
    </row>
    <row r="296" s="1" customFormat="1" customHeight="1" spans="1:6">
      <c r="A296" s="7" t="s">
        <v>191</v>
      </c>
      <c r="B296" s="9">
        <v>1515</v>
      </c>
      <c r="C296" s="11">
        <f>SUM(C297:C306)</f>
        <v>1279</v>
      </c>
      <c r="D296" s="11">
        <f>SUM(D297:D306)</f>
        <v>1279</v>
      </c>
      <c r="E296" s="12">
        <f>D296/C296</f>
        <v>1</v>
      </c>
      <c r="F296" s="14"/>
    </row>
    <row r="297" s="1" customFormat="1" customHeight="1" spans="1:6">
      <c r="A297" s="15" t="s">
        <v>10</v>
      </c>
      <c r="B297" s="16"/>
      <c r="C297" s="11">
        <v>0</v>
      </c>
      <c r="D297" s="11">
        <v>0</v>
      </c>
      <c r="E297" s="12"/>
      <c r="F297" s="14"/>
    </row>
    <row r="298" s="1" customFormat="1" customHeight="1" spans="1:6">
      <c r="A298" s="15" t="s">
        <v>11</v>
      </c>
      <c r="B298" s="16">
        <v>430</v>
      </c>
      <c r="C298" s="11">
        <v>0</v>
      </c>
      <c r="D298" s="11">
        <v>0</v>
      </c>
      <c r="E298" s="12"/>
      <c r="F298" s="14"/>
    </row>
    <row r="299" s="1" customFormat="1" customHeight="1" spans="1:6">
      <c r="A299" s="15" t="s">
        <v>12</v>
      </c>
      <c r="B299" s="16"/>
      <c r="C299" s="11">
        <v>0</v>
      </c>
      <c r="D299" s="11">
        <v>0</v>
      </c>
      <c r="E299" s="12"/>
      <c r="F299" s="14"/>
    </row>
    <row r="300" s="1" customFormat="1" customHeight="1" spans="1:6">
      <c r="A300" s="15" t="s">
        <v>51</v>
      </c>
      <c r="B300" s="16">
        <v>400</v>
      </c>
      <c r="C300" s="11">
        <v>0</v>
      </c>
      <c r="D300" s="11">
        <v>0</v>
      </c>
      <c r="E300" s="12"/>
      <c r="F300" s="14"/>
    </row>
    <row r="301" s="1" customFormat="1" customHeight="1" spans="1:6">
      <c r="A301" s="15" t="s">
        <v>192</v>
      </c>
      <c r="B301" s="16">
        <v>685</v>
      </c>
      <c r="C301" s="11">
        <v>1279</v>
      </c>
      <c r="D301" s="11">
        <v>1279</v>
      </c>
      <c r="E301" s="12">
        <f>D301/C301</f>
        <v>1</v>
      </c>
      <c r="F301" s="14"/>
    </row>
    <row r="302" s="1" customFormat="1" customHeight="1" spans="1:6">
      <c r="A302" s="15" t="s">
        <v>193</v>
      </c>
      <c r="B302" s="16"/>
      <c r="C302" s="11">
        <v>0</v>
      </c>
      <c r="D302" s="11">
        <v>0</v>
      </c>
      <c r="E302" s="12"/>
      <c r="F302" s="14"/>
    </row>
    <row r="303" s="1" customFormat="1" customHeight="1" spans="1:6">
      <c r="A303" s="15" t="s">
        <v>194</v>
      </c>
      <c r="B303" s="16"/>
      <c r="C303" s="11">
        <v>0</v>
      </c>
      <c r="D303" s="11">
        <v>0</v>
      </c>
      <c r="E303" s="12"/>
      <c r="F303" s="14"/>
    </row>
    <row r="304" s="1" customFormat="1" customHeight="1" spans="1:6">
      <c r="A304" s="15" t="s">
        <v>195</v>
      </c>
      <c r="B304" s="16"/>
      <c r="C304" s="11">
        <v>0</v>
      </c>
      <c r="D304" s="11">
        <v>0</v>
      </c>
      <c r="E304" s="12"/>
      <c r="F304" s="14"/>
    </row>
    <row r="305" s="1" customFormat="1" customHeight="1" spans="1:6">
      <c r="A305" s="15" t="s">
        <v>19</v>
      </c>
      <c r="B305" s="16"/>
      <c r="C305" s="11">
        <v>0</v>
      </c>
      <c r="D305" s="11">
        <v>0</v>
      </c>
      <c r="E305" s="12"/>
      <c r="F305" s="14"/>
    </row>
    <row r="306" s="1" customFormat="1" customHeight="1" spans="1:6">
      <c r="A306" s="15" t="s">
        <v>196</v>
      </c>
      <c r="B306" s="16"/>
      <c r="C306" s="11">
        <v>0</v>
      </c>
      <c r="D306" s="11">
        <v>0</v>
      </c>
      <c r="E306" s="12"/>
      <c r="F306" s="14"/>
    </row>
    <row r="307" s="1" customFormat="1" customHeight="1" spans="1:6">
      <c r="A307" s="7" t="s">
        <v>197</v>
      </c>
      <c r="B307" s="9"/>
      <c r="C307" s="11">
        <f>SUM(C308:C313)</f>
        <v>0</v>
      </c>
      <c r="D307" s="11">
        <f>SUM(D308:D313)</f>
        <v>0</v>
      </c>
      <c r="E307" s="12"/>
      <c r="F307" s="14"/>
    </row>
    <row r="308" s="1" customFormat="1" customHeight="1" spans="1:6">
      <c r="A308" s="15" t="s">
        <v>10</v>
      </c>
      <c r="B308" s="16"/>
      <c r="C308" s="11">
        <v>0</v>
      </c>
      <c r="D308" s="11">
        <v>0</v>
      </c>
      <c r="E308" s="12"/>
      <c r="F308" s="14"/>
    </row>
    <row r="309" s="1" customFormat="1" customHeight="1" spans="1:6">
      <c r="A309" s="15" t="s">
        <v>11</v>
      </c>
      <c r="B309" s="16"/>
      <c r="C309" s="11">
        <v>0</v>
      </c>
      <c r="D309" s="11">
        <v>0</v>
      </c>
      <c r="E309" s="12"/>
      <c r="F309" s="14"/>
    </row>
    <row r="310" s="1" customFormat="1" customHeight="1" spans="1:6">
      <c r="A310" s="15" t="s">
        <v>12</v>
      </c>
      <c r="B310" s="16"/>
      <c r="C310" s="11">
        <v>0</v>
      </c>
      <c r="D310" s="11">
        <v>0</v>
      </c>
      <c r="E310" s="12"/>
      <c r="F310" s="14"/>
    </row>
    <row r="311" s="1" customFormat="1" customHeight="1" spans="1:6">
      <c r="A311" s="15" t="s">
        <v>198</v>
      </c>
      <c r="B311" s="16"/>
      <c r="C311" s="11">
        <v>0</v>
      </c>
      <c r="D311" s="11">
        <v>0</v>
      </c>
      <c r="E311" s="12"/>
      <c r="F311" s="14"/>
    </row>
    <row r="312" s="1" customFormat="1" customHeight="1" spans="1:6">
      <c r="A312" s="15" t="s">
        <v>19</v>
      </c>
      <c r="B312" s="16"/>
      <c r="C312" s="11">
        <v>0</v>
      </c>
      <c r="D312" s="11">
        <v>0</v>
      </c>
      <c r="E312" s="12"/>
      <c r="F312" s="14"/>
    </row>
    <row r="313" s="1" customFormat="1" customHeight="1" spans="1:6">
      <c r="A313" s="15" t="s">
        <v>199</v>
      </c>
      <c r="B313" s="16"/>
      <c r="C313" s="11">
        <v>0</v>
      </c>
      <c r="D313" s="11">
        <v>0</v>
      </c>
      <c r="E313" s="12"/>
      <c r="F313" s="14"/>
    </row>
    <row r="314" s="1" customFormat="1" customHeight="1" spans="1:6">
      <c r="A314" s="7" t="s">
        <v>200</v>
      </c>
      <c r="B314" s="9"/>
      <c r="C314" s="11">
        <f>SUM(C315:C321)</f>
        <v>0</v>
      </c>
      <c r="D314" s="11">
        <f>SUM(D315:D321)</f>
        <v>0</v>
      </c>
      <c r="E314" s="12"/>
      <c r="F314" s="14"/>
    </row>
    <row r="315" s="1" customFormat="1" customHeight="1" spans="1:6">
      <c r="A315" s="15" t="s">
        <v>10</v>
      </c>
      <c r="B315" s="16"/>
      <c r="C315" s="11">
        <v>0</v>
      </c>
      <c r="D315" s="11">
        <v>0</v>
      </c>
      <c r="E315" s="12"/>
      <c r="F315" s="14"/>
    </row>
    <row r="316" s="1" customFormat="1" customHeight="1" spans="1:6">
      <c r="A316" s="15" t="s">
        <v>11</v>
      </c>
      <c r="B316" s="16"/>
      <c r="C316" s="11">
        <v>0</v>
      </c>
      <c r="D316" s="11">
        <v>0</v>
      </c>
      <c r="E316" s="12"/>
      <c r="F316" s="14"/>
    </row>
    <row r="317" s="1" customFormat="1" customHeight="1" spans="1:6">
      <c r="A317" s="15" t="s">
        <v>12</v>
      </c>
      <c r="B317" s="16"/>
      <c r="C317" s="11">
        <v>0</v>
      </c>
      <c r="D317" s="11">
        <v>0</v>
      </c>
      <c r="E317" s="12"/>
      <c r="F317" s="14"/>
    </row>
    <row r="318" s="1" customFormat="1" customHeight="1" spans="1:6">
      <c r="A318" s="15" t="s">
        <v>201</v>
      </c>
      <c r="B318" s="16"/>
      <c r="C318" s="11">
        <v>0</v>
      </c>
      <c r="D318" s="11">
        <v>0</v>
      </c>
      <c r="E318" s="12"/>
      <c r="F318" s="14"/>
    </row>
    <row r="319" s="1" customFormat="1" customHeight="1" spans="1:6">
      <c r="A319" s="15" t="s">
        <v>202</v>
      </c>
      <c r="B319" s="16"/>
      <c r="C319" s="11">
        <v>0</v>
      </c>
      <c r="D319" s="11">
        <v>0</v>
      </c>
      <c r="E319" s="12"/>
      <c r="F319" s="14"/>
    </row>
    <row r="320" s="1" customFormat="1" customHeight="1" spans="1:6">
      <c r="A320" s="15" t="s">
        <v>19</v>
      </c>
      <c r="B320" s="16"/>
      <c r="C320" s="11">
        <v>0</v>
      </c>
      <c r="D320" s="11">
        <v>0</v>
      </c>
      <c r="E320" s="12"/>
      <c r="F320" s="14"/>
    </row>
    <row r="321" s="1" customFormat="1" customHeight="1" spans="1:6">
      <c r="A321" s="15" t="s">
        <v>203</v>
      </c>
      <c r="B321" s="16"/>
      <c r="C321" s="11">
        <v>0</v>
      </c>
      <c r="D321" s="11">
        <v>0</v>
      </c>
      <c r="E321" s="12"/>
      <c r="F321" s="14"/>
    </row>
    <row r="322" s="1" customFormat="1" customHeight="1" spans="1:6">
      <c r="A322" s="7" t="s">
        <v>204</v>
      </c>
      <c r="B322" s="9"/>
      <c r="C322" s="11">
        <f>SUM(C323:C330)</f>
        <v>0</v>
      </c>
      <c r="D322" s="11">
        <f>SUM(D323:D330)</f>
        <v>0</v>
      </c>
      <c r="E322" s="12"/>
      <c r="F322" s="14"/>
    </row>
    <row r="323" s="1" customFormat="1" customHeight="1" spans="1:6">
      <c r="A323" s="15" t="s">
        <v>10</v>
      </c>
      <c r="B323" s="16"/>
      <c r="C323" s="11">
        <v>0</v>
      </c>
      <c r="D323" s="11">
        <v>0</v>
      </c>
      <c r="E323" s="12"/>
      <c r="F323" s="14"/>
    </row>
    <row r="324" s="1" customFormat="1" customHeight="1" spans="1:6">
      <c r="A324" s="15" t="s">
        <v>11</v>
      </c>
      <c r="B324" s="16"/>
      <c r="C324" s="11">
        <v>0</v>
      </c>
      <c r="D324" s="11">
        <v>0</v>
      </c>
      <c r="E324" s="12"/>
      <c r="F324" s="14"/>
    </row>
    <row r="325" s="1" customFormat="1" customHeight="1" spans="1:6">
      <c r="A325" s="15" t="s">
        <v>12</v>
      </c>
      <c r="B325" s="16"/>
      <c r="C325" s="11">
        <v>0</v>
      </c>
      <c r="D325" s="11">
        <v>0</v>
      </c>
      <c r="E325" s="12"/>
      <c r="F325" s="14"/>
    </row>
    <row r="326" s="1" customFormat="1" customHeight="1" spans="1:6">
      <c r="A326" s="15" t="s">
        <v>205</v>
      </c>
      <c r="B326" s="16"/>
      <c r="C326" s="11">
        <v>0</v>
      </c>
      <c r="D326" s="11">
        <v>0</v>
      </c>
      <c r="E326" s="12"/>
      <c r="F326" s="14"/>
    </row>
    <row r="327" s="1" customFormat="1" customHeight="1" spans="1:6">
      <c r="A327" s="15" t="s">
        <v>206</v>
      </c>
      <c r="B327" s="16"/>
      <c r="C327" s="11">
        <v>0</v>
      </c>
      <c r="D327" s="11">
        <v>0</v>
      </c>
      <c r="E327" s="12"/>
      <c r="F327" s="14"/>
    </row>
    <row r="328" s="1" customFormat="1" customHeight="1" spans="1:6">
      <c r="A328" s="15" t="s">
        <v>207</v>
      </c>
      <c r="B328" s="16"/>
      <c r="C328" s="11">
        <v>0</v>
      </c>
      <c r="D328" s="11">
        <v>0</v>
      </c>
      <c r="E328" s="12"/>
      <c r="F328" s="14"/>
    </row>
    <row r="329" s="1" customFormat="1" customHeight="1" spans="1:6">
      <c r="A329" s="15" t="s">
        <v>19</v>
      </c>
      <c r="B329" s="16"/>
      <c r="C329" s="11">
        <v>0</v>
      </c>
      <c r="D329" s="11">
        <v>0</v>
      </c>
      <c r="E329" s="12"/>
      <c r="F329" s="14"/>
    </row>
    <row r="330" s="1" customFormat="1" customHeight="1" spans="1:6">
      <c r="A330" s="15" t="s">
        <v>208</v>
      </c>
      <c r="B330" s="16"/>
      <c r="C330" s="11">
        <v>0</v>
      </c>
      <c r="D330" s="11">
        <v>0</v>
      </c>
      <c r="E330" s="12"/>
      <c r="F330" s="14"/>
    </row>
    <row r="331" s="1" customFormat="1" customHeight="1" spans="1:6">
      <c r="A331" s="7" t="s">
        <v>209</v>
      </c>
      <c r="B331" s="9">
        <v>159</v>
      </c>
      <c r="C331" s="11">
        <f>SUM(C332:C344)</f>
        <v>140</v>
      </c>
      <c r="D331" s="11">
        <f>SUM(D332:D344)</f>
        <v>140</v>
      </c>
      <c r="E331" s="12">
        <f>D331/C331</f>
        <v>1</v>
      </c>
      <c r="F331" s="14"/>
    </row>
    <row r="332" s="1" customFormat="1" customHeight="1" spans="1:6">
      <c r="A332" s="15" t="s">
        <v>10</v>
      </c>
      <c r="B332" s="16">
        <v>12</v>
      </c>
      <c r="C332" s="11">
        <v>7</v>
      </c>
      <c r="D332" s="11">
        <v>7</v>
      </c>
      <c r="E332" s="12">
        <f>D332/C332</f>
        <v>1</v>
      </c>
      <c r="F332" s="14"/>
    </row>
    <row r="333" s="1" customFormat="1" customHeight="1" spans="1:6">
      <c r="A333" s="15" t="s">
        <v>11</v>
      </c>
      <c r="B333" s="16">
        <v>55</v>
      </c>
      <c r="C333" s="11">
        <v>57</v>
      </c>
      <c r="D333" s="11">
        <v>57</v>
      </c>
      <c r="E333" s="12">
        <f>D333/C333</f>
        <v>1</v>
      </c>
      <c r="F333" s="14"/>
    </row>
    <row r="334" s="1" customFormat="1" customHeight="1" spans="1:6">
      <c r="A334" s="15" t="s">
        <v>12</v>
      </c>
      <c r="B334" s="16"/>
      <c r="C334" s="11">
        <v>0</v>
      </c>
      <c r="D334" s="11">
        <v>0</v>
      </c>
      <c r="E334" s="12"/>
      <c r="F334" s="14"/>
    </row>
    <row r="335" s="1" customFormat="1" customHeight="1" spans="1:6">
      <c r="A335" s="15" t="s">
        <v>210</v>
      </c>
      <c r="B335" s="16"/>
      <c r="C335" s="11">
        <v>0</v>
      </c>
      <c r="D335" s="11">
        <v>0</v>
      </c>
      <c r="E335" s="12"/>
      <c r="F335" s="14"/>
    </row>
    <row r="336" s="1" customFormat="1" customHeight="1" spans="1:6">
      <c r="A336" s="15" t="s">
        <v>211</v>
      </c>
      <c r="B336" s="16"/>
      <c r="C336" s="11">
        <v>0</v>
      </c>
      <c r="D336" s="11">
        <v>0</v>
      </c>
      <c r="E336" s="12"/>
      <c r="F336" s="14"/>
    </row>
    <row r="337" s="1" customFormat="1" customHeight="1" spans="1:6">
      <c r="A337" s="15" t="s">
        <v>212</v>
      </c>
      <c r="B337" s="16">
        <v>20</v>
      </c>
      <c r="C337" s="11">
        <v>20</v>
      </c>
      <c r="D337" s="11">
        <v>20</v>
      </c>
      <c r="E337" s="12">
        <f>D337/C337</f>
        <v>1</v>
      </c>
      <c r="F337" s="14"/>
    </row>
    <row r="338" s="1" customFormat="1" customHeight="1" spans="1:6">
      <c r="A338" s="15" t="s">
        <v>213</v>
      </c>
      <c r="B338" s="16">
        <v>30</v>
      </c>
      <c r="C338" s="11">
        <v>30</v>
      </c>
      <c r="D338" s="11">
        <v>30</v>
      </c>
      <c r="E338" s="12">
        <f>D338/C338</f>
        <v>1</v>
      </c>
      <c r="F338" s="14"/>
    </row>
    <row r="339" s="1" customFormat="1" customHeight="1" spans="1:6">
      <c r="A339" s="15" t="s">
        <v>214</v>
      </c>
      <c r="B339" s="16"/>
      <c r="C339" s="11">
        <v>0</v>
      </c>
      <c r="D339" s="11">
        <v>0</v>
      </c>
      <c r="E339" s="12"/>
      <c r="F339" s="14"/>
    </row>
    <row r="340" s="1" customFormat="1" customHeight="1" spans="1:6">
      <c r="A340" s="15" t="s">
        <v>215</v>
      </c>
      <c r="B340" s="16">
        <v>24</v>
      </c>
      <c r="C340" s="11">
        <v>8</v>
      </c>
      <c r="D340" s="11">
        <v>8</v>
      </c>
      <c r="E340" s="12">
        <f>D340/C340</f>
        <v>1</v>
      </c>
      <c r="F340" s="14"/>
    </row>
    <row r="341" s="1" customFormat="1" customHeight="1" spans="1:6">
      <c r="A341" s="15" t="s">
        <v>216</v>
      </c>
      <c r="B341" s="16">
        <v>18</v>
      </c>
      <c r="C341" s="11">
        <v>18</v>
      </c>
      <c r="D341" s="11">
        <v>18</v>
      </c>
      <c r="E341" s="12">
        <f>D341/C341</f>
        <v>1</v>
      </c>
      <c r="F341" s="14"/>
    </row>
    <row r="342" s="1" customFormat="1" customHeight="1" spans="1:6">
      <c r="A342" s="15" t="s">
        <v>51</v>
      </c>
      <c r="B342" s="16"/>
      <c r="C342" s="11">
        <v>0</v>
      </c>
      <c r="D342" s="11">
        <v>0</v>
      </c>
      <c r="E342" s="12"/>
      <c r="F342" s="14"/>
    </row>
    <row r="343" s="1" customFormat="1" customHeight="1" spans="1:6">
      <c r="A343" s="15" t="s">
        <v>19</v>
      </c>
      <c r="B343" s="16"/>
      <c r="C343" s="11">
        <v>0</v>
      </c>
      <c r="D343" s="11">
        <v>0</v>
      </c>
      <c r="E343" s="12"/>
      <c r="F343" s="14"/>
    </row>
    <row r="344" s="1" customFormat="1" customHeight="1" spans="1:6">
      <c r="A344" s="15" t="s">
        <v>217</v>
      </c>
      <c r="B344" s="16"/>
      <c r="C344" s="11">
        <v>0</v>
      </c>
      <c r="D344" s="11">
        <v>0</v>
      </c>
      <c r="E344" s="12"/>
      <c r="F344" s="14"/>
    </row>
    <row r="345" s="1" customFormat="1" customHeight="1" spans="1:6">
      <c r="A345" s="7" t="s">
        <v>218</v>
      </c>
      <c r="B345" s="9"/>
      <c r="C345" s="11">
        <f>SUM(C346:C354)</f>
        <v>0</v>
      </c>
      <c r="D345" s="11">
        <f>SUM(D346:D354)</f>
        <v>0</v>
      </c>
      <c r="E345" s="12"/>
      <c r="F345" s="14"/>
    </row>
    <row r="346" s="1" customFormat="1" customHeight="1" spans="1:6">
      <c r="A346" s="15" t="s">
        <v>10</v>
      </c>
      <c r="B346" s="16"/>
      <c r="C346" s="11">
        <v>0</v>
      </c>
      <c r="D346" s="11">
        <v>0</v>
      </c>
      <c r="E346" s="12"/>
      <c r="F346" s="14"/>
    </row>
    <row r="347" s="1" customFormat="1" customHeight="1" spans="1:6">
      <c r="A347" s="15" t="s">
        <v>11</v>
      </c>
      <c r="B347" s="16"/>
      <c r="C347" s="11">
        <v>0</v>
      </c>
      <c r="D347" s="11">
        <v>0</v>
      </c>
      <c r="E347" s="12"/>
      <c r="F347" s="14"/>
    </row>
    <row r="348" s="1" customFormat="1" customHeight="1" spans="1:6">
      <c r="A348" s="15" t="s">
        <v>12</v>
      </c>
      <c r="B348" s="16"/>
      <c r="C348" s="11">
        <v>0</v>
      </c>
      <c r="D348" s="11">
        <v>0</v>
      </c>
      <c r="E348" s="12"/>
      <c r="F348" s="14"/>
    </row>
    <row r="349" s="1" customFormat="1" customHeight="1" spans="1:6">
      <c r="A349" s="15" t="s">
        <v>219</v>
      </c>
      <c r="B349" s="16"/>
      <c r="C349" s="11">
        <v>0</v>
      </c>
      <c r="D349" s="11">
        <v>0</v>
      </c>
      <c r="E349" s="12"/>
      <c r="F349" s="14"/>
    </row>
    <row r="350" s="1" customFormat="1" customHeight="1" spans="1:6">
      <c r="A350" s="15" t="s">
        <v>220</v>
      </c>
      <c r="B350" s="16"/>
      <c r="C350" s="11">
        <v>0</v>
      </c>
      <c r="D350" s="11">
        <v>0</v>
      </c>
      <c r="E350" s="12"/>
      <c r="F350" s="14"/>
    </row>
    <row r="351" s="1" customFormat="1" customHeight="1" spans="1:6">
      <c r="A351" s="15" t="s">
        <v>221</v>
      </c>
      <c r="B351" s="16"/>
      <c r="C351" s="11">
        <v>0</v>
      </c>
      <c r="D351" s="11">
        <v>0</v>
      </c>
      <c r="E351" s="12"/>
      <c r="F351" s="14"/>
    </row>
    <row r="352" s="1" customFormat="1" customHeight="1" spans="1:6">
      <c r="A352" s="15" t="s">
        <v>51</v>
      </c>
      <c r="B352" s="16"/>
      <c r="C352" s="11">
        <v>0</v>
      </c>
      <c r="D352" s="11">
        <v>0</v>
      </c>
      <c r="E352" s="12"/>
      <c r="F352" s="14"/>
    </row>
    <row r="353" s="1" customFormat="1" customHeight="1" spans="1:6">
      <c r="A353" s="15" t="s">
        <v>19</v>
      </c>
      <c r="B353" s="16"/>
      <c r="C353" s="11">
        <v>0</v>
      </c>
      <c r="D353" s="11">
        <v>0</v>
      </c>
      <c r="E353" s="12"/>
      <c r="F353" s="14"/>
    </row>
    <row r="354" s="1" customFormat="1" customHeight="1" spans="1:6">
      <c r="A354" s="15" t="s">
        <v>222</v>
      </c>
      <c r="B354" s="16"/>
      <c r="C354" s="11">
        <v>0</v>
      </c>
      <c r="D354" s="11">
        <v>0</v>
      </c>
      <c r="E354" s="12"/>
      <c r="F354" s="14"/>
    </row>
    <row r="355" s="1" customFormat="1" customHeight="1" spans="1:6">
      <c r="A355" s="7" t="s">
        <v>223</v>
      </c>
      <c r="B355" s="9"/>
      <c r="C355" s="11">
        <f>SUM(C356:C364)</f>
        <v>0</v>
      </c>
      <c r="D355" s="11">
        <f>SUM(D356:D364)</f>
        <v>0</v>
      </c>
      <c r="E355" s="12"/>
      <c r="F355" s="14"/>
    </row>
    <row r="356" s="1" customFormat="1" customHeight="1" spans="1:6">
      <c r="A356" s="15" t="s">
        <v>10</v>
      </c>
      <c r="B356" s="16"/>
      <c r="C356" s="11">
        <v>0</v>
      </c>
      <c r="D356" s="11">
        <v>0</v>
      </c>
      <c r="E356" s="12"/>
      <c r="F356" s="14"/>
    </row>
    <row r="357" s="1" customFormat="1" customHeight="1" spans="1:6">
      <c r="A357" s="15" t="s">
        <v>11</v>
      </c>
      <c r="B357" s="16"/>
      <c r="C357" s="11">
        <v>0</v>
      </c>
      <c r="D357" s="11">
        <v>0</v>
      </c>
      <c r="E357" s="12"/>
      <c r="F357" s="14"/>
    </row>
    <row r="358" s="1" customFormat="1" customHeight="1" spans="1:6">
      <c r="A358" s="15" t="s">
        <v>12</v>
      </c>
      <c r="B358" s="16"/>
      <c r="C358" s="11">
        <v>0</v>
      </c>
      <c r="D358" s="11">
        <v>0</v>
      </c>
      <c r="E358" s="12"/>
      <c r="F358" s="14"/>
    </row>
    <row r="359" s="1" customFormat="1" customHeight="1" spans="1:6">
      <c r="A359" s="15" t="s">
        <v>224</v>
      </c>
      <c r="B359" s="16"/>
      <c r="C359" s="11">
        <v>0</v>
      </c>
      <c r="D359" s="11">
        <v>0</v>
      </c>
      <c r="E359" s="12"/>
      <c r="F359" s="14"/>
    </row>
    <row r="360" s="1" customFormat="1" customHeight="1" spans="1:6">
      <c r="A360" s="15" t="s">
        <v>225</v>
      </c>
      <c r="B360" s="16"/>
      <c r="C360" s="11">
        <v>0</v>
      </c>
      <c r="D360" s="11">
        <v>0</v>
      </c>
      <c r="E360" s="12"/>
      <c r="F360" s="14"/>
    </row>
    <row r="361" s="1" customFormat="1" customHeight="1" spans="1:6">
      <c r="A361" s="15" t="s">
        <v>226</v>
      </c>
      <c r="B361" s="16"/>
      <c r="C361" s="11">
        <v>0</v>
      </c>
      <c r="D361" s="11">
        <v>0</v>
      </c>
      <c r="E361" s="12"/>
      <c r="F361" s="14"/>
    </row>
    <row r="362" s="1" customFormat="1" customHeight="1" spans="1:6">
      <c r="A362" s="15" t="s">
        <v>51</v>
      </c>
      <c r="B362" s="16"/>
      <c r="C362" s="11">
        <v>0</v>
      </c>
      <c r="D362" s="11">
        <v>0</v>
      </c>
      <c r="E362" s="12"/>
      <c r="F362" s="14"/>
    </row>
    <row r="363" s="1" customFormat="1" customHeight="1" spans="1:6">
      <c r="A363" s="15" t="s">
        <v>19</v>
      </c>
      <c r="B363" s="16"/>
      <c r="C363" s="11">
        <v>0</v>
      </c>
      <c r="D363" s="11">
        <v>0</v>
      </c>
      <c r="E363" s="12"/>
      <c r="F363" s="14"/>
    </row>
    <row r="364" s="1" customFormat="1" customHeight="1" spans="1:6">
      <c r="A364" s="15" t="s">
        <v>227</v>
      </c>
      <c r="B364" s="16"/>
      <c r="C364" s="11">
        <v>0</v>
      </c>
      <c r="D364" s="11">
        <v>0</v>
      </c>
      <c r="E364" s="12"/>
      <c r="F364" s="14"/>
    </row>
    <row r="365" s="1" customFormat="1" customHeight="1" spans="1:6">
      <c r="A365" s="7" t="s">
        <v>228</v>
      </c>
      <c r="B365" s="9"/>
      <c r="C365" s="11">
        <f>SUM(C366:C372)</f>
        <v>0</v>
      </c>
      <c r="D365" s="11">
        <f>SUM(D366:D372)</f>
        <v>0</v>
      </c>
      <c r="E365" s="12"/>
      <c r="F365" s="14"/>
    </row>
    <row r="366" s="1" customFormat="1" customHeight="1" spans="1:6">
      <c r="A366" s="15" t="s">
        <v>10</v>
      </c>
      <c r="B366" s="16"/>
      <c r="C366" s="11">
        <v>0</v>
      </c>
      <c r="D366" s="11">
        <v>0</v>
      </c>
      <c r="E366" s="12"/>
      <c r="F366" s="14"/>
    </row>
    <row r="367" s="1" customFormat="1" customHeight="1" spans="1:6">
      <c r="A367" s="15" t="s">
        <v>11</v>
      </c>
      <c r="B367" s="16"/>
      <c r="C367" s="11">
        <v>0</v>
      </c>
      <c r="D367" s="11">
        <v>0</v>
      </c>
      <c r="E367" s="12"/>
      <c r="F367" s="14"/>
    </row>
    <row r="368" s="1" customFormat="1" customHeight="1" spans="1:6">
      <c r="A368" s="15" t="s">
        <v>12</v>
      </c>
      <c r="B368" s="16"/>
      <c r="C368" s="11">
        <v>0</v>
      </c>
      <c r="D368" s="11">
        <v>0</v>
      </c>
      <c r="E368" s="12"/>
      <c r="F368" s="14"/>
    </row>
    <row r="369" s="1" customFormat="1" customHeight="1" spans="1:6">
      <c r="A369" s="15" t="s">
        <v>229</v>
      </c>
      <c r="B369" s="16"/>
      <c r="C369" s="11">
        <v>0</v>
      </c>
      <c r="D369" s="11">
        <v>0</v>
      </c>
      <c r="E369" s="12"/>
      <c r="F369" s="14"/>
    </row>
    <row r="370" s="1" customFormat="1" customHeight="1" spans="1:6">
      <c r="A370" s="15" t="s">
        <v>230</v>
      </c>
      <c r="B370" s="16"/>
      <c r="C370" s="11">
        <v>0</v>
      </c>
      <c r="D370" s="11">
        <v>0</v>
      </c>
      <c r="E370" s="12"/>
      <c r="F370" s="14"/>
    </row>
    <row r="371" s="1" customFormat="1" customHeight="1" spans="1:6">
      <c r="A371" s="15" t="s">
        <v>19</v>
      </c>
      <c r="B371" s="16"/>
      <c r="C371" s="11">
        <v>0</v>
      </c>
      <c r="D371" s="11">
        <v>0</v>
      </c>
      <c r="E371" s="12"/>
      <c r="F371" s="14"/>
    </row>
    <row r="372" s="1" customFormat="1" customHeight="1" spans="1:6">
      <c r="A372" s="15" t="s">
        <v>231</v>
      </c>
      <c r="B372" s="16"/>
      <c r="C372" s="11">
        <v>0</v>
      </c>
      <c r="D372" s="11">
        <v>0</v>
      </c>
      <c r="E372" s="12"/>
      <c r="F372" s="14"/>
    </row>
    <row r="373" s="1" customFormat="1" customHeight="1" spans="1:6">
      <c r="A373" s="7" t="s">
        <v>232</v>
      </c>
      <c r="B373" s="9"/>
      <c r="C373" s="11">
        <f>SUM(C374:C378)</f>
        <v>0</v>
      </c>
      <c r="D373" s="11">
        <f>SUM(D374:D378)</f>
        <v>0</v>
      </c>
      <c r="E373" s="12"/>
      <c r="F373" s="14"/>
    </row>
    <row r="374" s="1" customFormat="1" customHeight="1" spans="1:6">
      <c r="A374" s="15" t="s">
        <v>10</v>
      </c>
      <c r="B374" s="16"/>
      <c r="C374" s="11">
        <v>0</v>
      </c>
      <c r="D374" s="11">
        <v>0</v>
      </c>
      <c r="E374" s="12"/>
      <c r="F374" s="14"/>
    </row>
    <row r="375" s="1" customFormat="1" customHeight="1" spans="1:6">
      <c r="A375" s="15" t="s">
        <v>11</v>
      </c>
      <c r="B375" s="16"/>
      <c r="C375" s="11">
        <v>0</v>
      </c>
      <c r="D375" s="11">
        <v>0</v>
      </c>
      <c r="E375" s="12"/>
      <c r="F375" s="14"/>
    </row>
    <row r="376" s="1" customFormat="1" customHeight="1" spans="1:6">
      <c r="A376" s="15" t="s">
        <v>51</v>
      </c>
      <c r="B376" s="16"/>
      <c r="C376" s="11">
        <v>0</v>
      </c>
      <c r="D376" s="11">
        <v>0</v>
      </c>
      <c r="E376" s="12"/>
      <c r="F376" s="14"/>
    </row>
    <row r="377" s="1" customFormat="1" customHeight="1" spans="1:6">
      <c r="A377" s="15" t="s">
        <v>233</v>
      </c>
      <c r="B377" s="16"/>
      <c r="C377" s="11">
        <v>0</v>
      </c>
      <c r="D377" s="11">
        <v>0</v>
      </c>
      <c r="E377" s="12"/>
      <c r="F377" s="14"/>
    </row>
    <row r="378" s="1" customFormat="1" customHeight="1" spans="1:6">
      <c r="A378" s="15" t="s">
        <v>234</v>
      </c>
      <c r="B378" s="16"/>
      <c r="C378" s="11">
        <v>0</v>
      </c>
      <c r="D378" s="11">
        <v>0</v>
      </c>
      <c r="E378" s="12"/>
      <c r="F378" s="14"/>
    </row>
    <row r="379" s="1" customFormat="1" customHeight="1" spans="1:6">
      <c r="A379" s="7" t="s">
        <v>235</v>
      </c>
      <c r="B379" s="9">
        <v>119</v>
      </c>
      <c r="C379" s="11">
        <f>SUM(C380:C381)</f>
        <v>34</v>
      </c>
      <c r="D379" s="11">
        <f>SUM(D380:D381)</f>
        <v>34</v>
      </c>
      <c r="E379" s="12">
        <f>D379/C379</f>
        <v>1</v>
      </c>
      <c r="F379" s="14"/>
    </row>
    <row r="380" s="1" customFormat="1" customHeight="1" spans="1:6">
      <c r="A380" s="15" t="s">
        <v>236</v>
      </c>
      <c r="B380" s="16"/>
      <c r="C380" s="11">
        <v>0</v>
      </c>
      <c r="D380" s="11">
        <v>0</v>
      </c>
      <c r="E380" s="12"/>
      <c r="F380" s="14"/>
    </row>
    <row r="381" s="1" customFormat="1" customHeight="1" spans="1:6">
      <c r="A381" s="15" t="s">
        <v>237</v>
      </c>
      <c r="B381" s="16">
        <v>119</v>
      </c>
      <c r="C381" s="11">
        <v>34</v>
      </c>
      <c r="D381" s="11">
        <v>34</v>
      </c>
      <c r="E381" s="12">
        <f>D381/C381</f>
        <v>1</v>
      </c>
      <c r="F381" s="14"/>
    </row>
    <row r="382" s="1" customFormat="1" customHeight="1" spans="1:6">
      <c r="A382" s="7" t="s">
        <v>238</v>
      </c>
      <c r="B382" s="9">
        <v>23361</v>
      </c>
      <c r="C382" s="11">
        <v>28471</v>
      </c>
      <c r="D382" s="11">
        <f>SUM(D383,D388,D395,D401,D407,D411,D415,D419,D425,D432)</f>
        <v>28410</v>
      </c>
      <c r="E382" s="12">
        <f>D382/C382</f>
        <v>0.997857469003547</v>
      </c>
      <c r="F382" s="13">
        <v>1.0594</v>
      </c>
    </row>
    <row r="383" s="1" customFormat="1" customHeight="1" spans="1:6">
      <c r="A383" s="7" t="s">
        <v>239</v>
      </c>
      <c r="B383" s="9">
        <v>22</v>
      </c>
      <c r="C383" s="11">
        <f>SUM(C384:C387)</f>
        <v>27</v>
      </c>
      <c r="D383" s="11">
        <f>SUM(D384:D387)</f>
        <v>27</v>
      </c>
      <c r="E383" s="12">
        <f>D383/C383</f>
        <v>1</v>
      </c>
      <c r="F383" s="14"/>
    </row>
    <row r="384" s="1" customFormat="1" customHeight="1" spans="1:6">
      <c r="A384" s="15" t="s">
        <v>10</v>
      </c>
      <c r="B384" s="16">
        <v>22</v>
      </c>
      <c r="C384" s="11">
        <v>19</v>
      </c>
      <c r="D384" s="11">
        <v>19</v>
      </c>
      <c r="E384" s="12">
        <f>D384/C384</f>
        <v>1</v>
      </c>
      <c r="F384" s="14"/>
    </row>
    <row r="385" s="1" customFormat="1" customHeight="1" spans="1:6">
      <c r="A385" s="15" t="s">
        <v>11</v>
      </c>
      <c r="B385" s="16"/>
      <c r="C385" s="11">
        <v>8</v>
      </c>
      <c r="D385" s="11">
        <v>8</v>
      </c>
      <c r="E385" s="12">
        <f>D385/C385</f>
        <v>1</v>
      </c>
      <c r="F385" s="14"/>
    </row>
    <row r="386" s="1" customFormat="1" customHeight="1" spans="1:6">
      <c r="A386" s="15" t="s">
        <v>12</v>
      </c>
      <c r="B386" s="16"/>
      <c r="C386" s="11">
        <v>0</v>
      </c>
      <c r="D386" s="11">
        <v>0</v>
      </c>
      <c r="E386" s="12"/>
      <c r="F386" s="14"/>
    </row>
    <row r="387" s="1" customFormat="1" customHeight="1" spans="1:6">
      <c r="A387" s="15" t="s">
        <v>240</v>
      </c>
      <c r="B387" s="16"/>
      <c r="C387" s="11">
        <v>0</v>
      </c>
      <c r="D387" s="11">
        <v>0</v>
      </c>
      <c r="E387" s="12"/>
      <c r="F387" s="14"/>
    </row>
    <row r="388" s="1" customFormat="1" customHeight="1" spans="1:6">
      <c r="A388" s="7" t="s">
        <v>241</v>
      </c>
      <c r="B388" s="9">
        <v>19641</v>
      </c>
      <c r="C388" s="11">
        <f>SUM(C389:C394)</f>
        <v>24684</v>
      </c>
      <c r="D388" s="11">
        <f>SUM(D389:D394)</f>
        <v>24684</v>
      </c>
      <c r="E388" s="12">
        <f>D388/C388</f>
        <v>1</v>
      </c>
      <c r="F388" s="14"/>
    </row>
    <row r="389" s="1" customFormat="1" customHeight="1" spans="1:6">
      <c r="A389" s="15" t="s">
        <v>242</v>
      </c>
      <c r="B389" s="16">
        <v>1381</v>
      </c>
      <c r="C389" s="11">
        <v>2396</v>
      </c>
      <c r="D389" s="11">
        <v>2396</v>
      </c>
      <c r="E389" s="12">
        <f>D389/C389</f>
        <v>1</v>
      </c>
      <c r="F389" s="14"/>
    </row>
    <row r="390" s="1" customFormat="1" customHeight="1" spans="1:6">
      <c r="A390" s="15" t="s">
        <v>243</v>
      </c>
      <c r="B390" s="16">
        <v>7304</v>
      </c>
      <c r="C390" s="11">
        <v>10449</v>
      </c>
      <c r="D390" s="11">
        <v>10449</v>
      </c>
      <c r="E390" s="12">
        <f>D390/C390</f>
        <v>1</v>
      </c>
      <c r="F390" s="14"/>
    </row>
    <row r="391" s="1" customFormat="1" customHeight="1" spans="1:6">
      <c r="A391" s="15" t="s">
        <v>244</v>
      </c>
      <c r="B391" s="16">
        <v>8134</v>
      </c>
      <c r="C391" s="11">
        <v>7229</v>
      </c>
      <c r="D391" s="11">
        <v>7229</v>
      </c>
      <c r="E391" s="12">
        <f>D391/C391</f>
        <v>1</v>
      </c>
      <c r="F391" s="14"/>
    </row>
    <row r="392" s="1" customFormat="1" customHeight="1" spans="1:6">
      <c r="A392" s="15" t="s">
        <v>245</v>
      </c>
      <c r="B392" s="16">
        <v>2278</v>
      </c>
      <c r="C392" s="11">
        <v>4578</v>
      </c>
      <c r="D392" s="11">
        <v>4578</v>
      </c>
      <c r="E392" s="12">
        <f>D392/C392</f>
        <v>1</v>
      </c>
      <c r="F392" s="14"/>
    </row>
    <row r="393" s="1" customFormat="1" customHeight="1" spans="1:6">
      <c r="A393" s="15" t="s">
        <v>246</v>
      </c>
      <c r="B393" s="16"/>
      <c r="C393" s="11">
        <v>0</v>
      </c>
      <c r="D393" s="11">
        <v>0</v>
      </c>
      <c r="E393" s="12"/>
      <c r="F393" s="14"/>
    </row>
    <row r="394" s="1" customFormat="1" customHeight="1" spans="1:6">
      <c r="A394" s="15" t="s">
        <v>247</v>
      </c>
      <c r="B394" s="16">
        <v>544</v>
      </c>
      <c r="C394" s="11">
        <v>32</v>
      </c>
      <c r="D394" s="11">
        <v>32</v>
      </c>
      <c r="E394" s="12">
        <f>D394/C394</f>
        <v>1</v>
      </c>
      <c r="F394" s="14"/>
    </row>
    <row r="395" s="1" customFormat="1" customHeight="1" spans="1:6">
      <c r="A395" s="7" t="s">
        <v>248</v>
      </c>
      <c r="B395" s="9">
        <v>16</v>
      </c>
      <c r="C395" s="11">
        <v>155</v>
      </c>
      <c r="D395" s="11">
        <f>SUM(D396:D400)</f>
        <v>94</v>
      </c>
      <c r="E395" s="12">
        <f>D395/C395</f>
        <v>0.606451612903226</v>
      </c>
      <c r="F395" s="14"/>
    </row>
    <row r="396" s="1" customFormat="1" customHeight="1" spans="1:6">
      <c r="A396" s="15" t="s">
        <v>249</v>
      </c>
      <c r="B396" s="16"/>
      <c r="C396" s="11">
        <v>0</v>
      </c>
      <c r="D396" s="11">
        <v>0</v>
      </c>
      <c r="E396" s="12"/>
      <c r="F396" s="14"/>
    </row>
    <row r="397" s="1" customFormat="1" customHeight="1" spans="1:6">
      <c r="A397" s="15" t="s">
        <v>250</v>
      </c>
      <c r="B397" s="16">
        <v>16</v>
      </c>
      <c r="C397" s="11">
        <v>155</v>
      </c>
      <c r="D397" s="11">
        <v>94</v>
      </c>
      <c r="E397" s="12">
        <f>D397/C397</f>
        <v>0.606451612903226</v>
      </c>
      <c r="F397" s="14"/>
    </row>
    <row r="398" s="1" customFormat="1" customHeight="1" spans="1:6">
      <c r="A398" s="15" t="s">
        <v>251</v>
      </c>
      <c r="B398" s="16"/>
      <c r="C398" s="11">
        <v>0</v>
      </c>
      <c r="D398" s="11">
        <v>0</v>
      </c>
      <c r="E398" s="12"/>
      <c r="F398" s="14"/>
    </row>
    <row r="399" s="1" customFormat="1" customHeight="1" spans="1:6">
      <c r="A399" s="15" t="s">
        <v>252</v>
      </c>
      <c r="B399" s="16"/>
      <c r="C399" s="11">
        <v>0</v>
      </c>
      <c r="D399" s="11">
        <v>0</v>
      </c>
      <c r="E399" s="12"/>
      <c r="F399" s="14"/>
    </row>
    <row r="400" s="1" customFormat="1" customHeight="1" spans="1:6">
      <c r="A400" s="15" t="s">
        <v>253</v>
      </c>
      <c r="B400" s="16"/>
      <c r="C400" s="11">
        <v>0</v>
      </c>
      <c r="D400" s="11">
        <v>0</v>
      </c>
      <c r="E400" s="12"/>
      <c r="F400" s="14"/>
    </row>
    <row r="401" s="1" customFormat="1" customHeight="1" spans="1:6">
      <c r="A401" s="7" t="s">
        <v>254</v>
      </c>
      <c r="B401" s="9"/>
      <c r="C401" s="11">
        <f>SUM(C402:C406)</f>
        <v>0</v>
      </c>
      <c r="D401" s="11">
        <f>SUM(D402:D406)</f>
        <v>0</v>
      </c>
      <c r="E401" s="12"/>
      <c r="F401" s="14"/>
    </row>
    <row r="402" s="1" customFormat="1" customHeight="1" spans="1:6">
      <c r="A402" s="15" t="s">
        <v>255</v>
      </c>
      <c r="B402" s="16"/>
      <c r="C402" s="11">
        <v>0</v>
      </c>
      <c r="D402" s="11">
        <v>0</v>
      </c>
      <c r="E402" s="12"/>
      <c r="F402" s="14"/>
    </row>
    <row r="403" s="1" customFormat="1" customHeight="1" spans="1:6">
      <c r="A403" s="15" t="s">
        <v>256</v>
      </c>
      <c r="B403" s="16"/>
      <c r="C403" s="11">
        <v>0</v>
      </c>
      <c r="D403" s="11">
        <v>0</v>
      </c>
      <c r="E403" s="12"/>
      <c r="F403" s="14"/>
    </row>
    <row r="404" s="1" customFormat="1" customHeight="1" spans="1:6">
      <c r="A404" s="15" t="s">
        <v>257</v>
      </c>
      <c r="B404" s="16"/>
      <c r="C404" s="11">
        <v>0</v>
      </c>
      <c r="D404" s="11">
        <v>0</v>
      </c>
      <c r="E404" s="12"/>
      <c r="F404" s="14"/>
    </row>
    <row r="405" s="1" customFormat="1" customHeight="1" spans="1:6">
      <c r="A405" s="15" t="s">
        <v>258</v>
      </c>
      <c r="B405" s="16"/>
      <c r="C405" s="11">
        <v>0</v>
      </c>
      <c r="D405" s="11">
        <v>0</v>
      </c>
      <c r="E405" s="12"/>
      <c r="F405" s="14"/>
    </row>
    <row r="406" s="1" customFormat="1" customHeight="1" spans="1:6">
      <c r="A406" s="15" t="s">
        <v>259</v>
      </c>
      <c r="B406" s="16"/>
      <c r="C406" s="11">
        <v>0</v>
      </c>
      <c r="D406" s="11">
        <v>0</v>
      </c>
      <c r="E406" s="12"/>
      <c r="F406" s="14"/>
    </row>
    <row r="407" s="1" customFormat="1" customHeight="1" spans="1:6">
      <c r="A407" s="7" t="s">
        <v>260</v>
      </c>
      <c r="B407" s="9"/>
      <c r="C407" s="11">
        <f>SUM(C408:C410)</f>
        <v>0</v>
      </c>
      <c r="D407" s="11">
        <f>SUM(D408:D410)</f>
        <v>0</v>
      </c>
      <c r="E407" s="12"/>
      <c r="F407" s="14"/>
    </row>
    <row r="408" s="1" customFormat="1" customHeight="1" spans="1:6">
      <c r="A408" s="15" t="s">
        <v>261</v>
      </c>
      <c r="B408" s="16"/>
      <c r="C408" s="11">
        <v>0</v>
      </c>
      <c r="D408" s="11">
        <v>0</v>
      </c>
      <c r="E408" s="12"/>
      <c r="F408" s="14"/>
    </row>
    <row r="409" s="1" customFormat="1" customHeight="1" spans="1:6">
      <c r="A409" s="15" t="s">
        <v>262</v>
      </c>
      <c r="B409" s="16"/>
      <c r="C409" s="11">
        <v>0</v>
      </c>
      <c r="D409" s="11">
        <v>0</v>
      </c>
      <c r="E409" s="12"/>
      <c r="F409" s="14"/>
    </row>
    <row r="410" s="1" customFormat="1" customHeight="1" spans="1:6">
      <c r="A410" s="15" t="s">
        <v>263</v>
      </c>
      <c r="B410" s="16"/>
      <c r="C410" s="11">
        <v>0</v>
      </c>
      <c r="D410" s="11">
        <v>0</v>
      </c>
      <c r="E410" s="12"/>
      <c r="F410" s="14"/>
    </row>
    <row r="411" s="1" customFormat="1" customHeight="1" spans="1:6">
      <c r="A411" s="7" t="s">
        <v>264</v>
      </c>
      <c r="B411" s="9"/>
      <c r="C411" s="11">
        <f>SUM(C412:C414)</f>
        <v>0</v>
      </c>
      <c r="D411" s="11">
        <f>SUM(D412:D414)</f>
        <v>0</v>
      </c>
      <c r="E411" s="12"/>
      <c r="F411" s="14"/>
    </row>
    <row r="412" s="1" customFormat="1" customHeight="1" spans="1:6">
      <c r="A412" s="15" t="s">
        <v>265</v>
      </c>
      <c r="B412" s="16"/>
      <c r="C412" s="11">
        <v>0</v>
      </c>
      <c r="D412" s="11">
        <v>0</v>
      </c>
      <c r="E412" s="12"/>
      <c r="F412" s="14"/>
    </row>
    <row r="413" s="1" customFormat="1" customHeight="1" spans="1:6">
      <c r="A413" s="15" t="s">
        <v>266</v>
      </c>
      <c r="B413" s="16"/>
      <c r="C413" s="11">
        <v>0</v>
      </c>
      <c r="D413" s="11">
        <v>0</v>
      </c>
      <c r="E413" s="12"/>
      <c r="F413" s="14"/>
    </row>
    <row r="414" s="1" customFormat="1" customHeight="1" spans="1:6">
      <c r="A414" s="15" t="s">
        <v>267</v>
      </c>
      <c r="B414" s="16"/>
      <c r="C414" s="11">
        <v>0</v>
      </c>
      <c r="D414" s="11">
        <v>0</v>
      </c>
      <c r="E414" s="12"/>
      <c r="F414" s="14"/>
    </row>
    <row r="415" s="1" customFormat="1" customHeight="1" spans="1:6">
      <c r="A415" s="7" t="s">
        <v>268</v>
      </c>
      <c r="B415" s="9"/>
      <c r="C415" s="11">
        <f>SUM(C416:C418)</f>
        <v>0</v>
      </c>
      <c r="D415" s="11">
        <f>SUM(D416:D418)</f>
        <v>0</v>
      </c>
      <c r="E415" s="12"/>
      <c r="F415" s="14"/>
    </row>
    <row r="416" s="1" customFormat="1" customHeight="1" spans="1:6">
      <c r="A416" s="15" t="s">
        <v>269</v>
      </c>
      <c r="B416" s="16"/>
      <c r="C416" s="11">
        <v>0</v>
      </c>
      <c r="D416" s="11">
        <v>0</v>
      </c>
      <c r="E416" s="12"/>
      <c r="F416" s="14"/>
    </row>
    <row r="417" s="1" customFormat="1" customHeight="1" spans="1:6">
      <c r="A417" s="15" t="s">
        <v>270</v>
      </c>
      <c r="B417" s="16"/>
      <c r="C417" s="11">
        <v>0</v>
      </c>
      <c r="D417" s="11">
        <v>0</v>
      </c>
      <c r="E417" s="12"/>
      <c r="F417" s="14"/>
    </row>
    <row r="418" s="1" customFormat="1" customHeight="1" spans="1:6">
      <c r="A418" s="15" t="s">
        <v>271</v>
      </c>
      <c r="B418" s="16"/>
      <c r="C418" s="11">
        <v>0</v>
      </c>
      <c r="D418" s="11">
        <v>0</v>
      </c>
      <c r="E418" s="12"/>
      <c r="F418" s="14"/>
    </row>
    <row r="419" s="1" customFormat="1" customHeight="1" spans="1:6">
      <c r="A419" s="7" t="s">
        <v>272</v>
      </c>
      <c r="B419" s="9">
        <v>13</v>
      </c>
      <c r="C419" s="11">
        <f>SUM(C420:C424)</f>
        <v>9</v>
      </c>
      <c r="D419" s="11">
        <f>SUM(D420:D424)</f>
        <v>9</v>
      </c>
      <c r="E419" s="12">
        <f>D419/C419</f>
        <v>1</v>
      </c>
      <c r="F419" s="14"/>
    </row>
    <row r="420" s="1" customFormat="1" customHeight="1" spans="1:6">
      <c r="A420" s="15" t="s">
        <v>273</v>
      </c>
      <c r="B420" s="16"/>
      <c r="C420" s="11">
        <v>0</v>
      </c>
      <c r="D420" s="11">
        <v>0</v>
      </c>
      <c r="E420" s="12"/>
      <c r="F420" s="14"/>
    </row>
    <row r="421" s="1" customFormat="1" customHeight="1" spans="1:6">
      <c r="A421" s="15" t="s">
        <v>274</v>
      </c>
      <c r="B421" s="16"/>
      <c r="C421" s="11">
        <v>0</v>
      </c>
      <c r="D421" s="11">
        <v>0</v>
      </c>
      <c r="E421" s="12"/>
      <c r="F421" s="14"/>
    </row>
    <row r="422" s="1" customFormat="1" customHeight="1" spans="1:6">
      <c r="A422" s="15" t="s">
        <v>275</v>
      </c>
      <c r="B422" s="16"/>
      <c r="C422" s="11">
        <v>0</v>
      </c>
      <c r="D422" s="11">
        <v>0</v>
      </c>
      <c r="E422" s="12"/>
      <c r="F422" s="14"/>
    </row>
    <row r="423" s="1" customFormat="1" customHeight="1" spans="1:6">
      <c r="A423" s="15" t="s">
        <v>276</v>
      </c>
      <c r="B423" s="16"/>
      <c r="C423" s="11">
        <v>0</v>
      </c>
      <c r="D423" s="11">
        <v>0</v>
      </c>
      <c r="E423" s="12"/>
      <c r="F423" s="14"/>
    </row>
    <row r="424" s="1" customFormat="1" customHeight="1" spans="1:6">
      <c r="A424" s="15" t="s">
        <v>277</v>
      </c>
      <c r="B424" s="16">
        <v>13</v>
      </c>
      <c r="C424" s="11">
        <v>9</v>
      </c>
      <c r="D424" s="11">
        <v>9</v>
      </c>
      <c r="E424" s="12">
        <f>D424/C424</f>
        <v>1</v>
      </c>
      <c r="F424" s="14"/>
    </row>
    <row r="425" s="1" customFormat="1" customHeight="1" spans="1:6">
      <c r="A425" s="7" t="s">
        <v>278</v>
      </c>
      <c r="B425" s="9">
        <v>3582</v>
      </c>
      <c r="C425" s="11">
        <f>SUM(C426:C431)</f>
        <v>3589</v>
      </c>
      <c r="D425" s="11">
        <f>SUM(D426:D431)</f>
        <v>3589</v>
      </c>
      <c r="E425" s="12">
        <f>D425/C425</f>
        <v>1</v>
      </c>
      <c r="F425" s="14"/>
    </row>
    <row r="426" s="1" customFormat="1" customHeight="1" spans="1:6">
      <c r="A426" s="15" t="s">
        <v>279</v>
      </c>
      <c r="B426" s="16"/>
      <c r="C426" s="11">
        <v>19</v>
      </c>
      <c r="D426" s="11">
        <v>19</v>
      </c>
      <c r="E426" s="12">
        <f>D426/C426</f>
        <v>1</v>
      </c>
      <c r="F426" s="14"/>
    </row>
    <row r="427" s="1" customFormat="1" customHeight="1" spans="1:6">
      <c r="A427" s="15" t="s">
        <v>280</v>
      </c>
      <c r="B427" s="16"/>
      <c r="C427" s="11">
        <v>0</v>
      </c>
      <c r="D427" s="11">
        <v>0</v>
      </c>
      <c r="E427" s="12"/>
      <c r="F427" s="14"/>
    </row>
    <row r="428" s="1" customFormat="1" customHeight="1" spans="1:6">
      <c r="A428" s="15" t="s">
        <v>281</v>
      </c>
      <c r="B428" s="16"/>
      <c r="C428" s="11">
        <v>0</v>
      </c>
      <c r="D428" s="11">
        <v>0</v>
      </c>
      <c r="E428" s="12"/>
      <c r="F428" s="14"/>
    </row>
    <row r="429" s="1" customFormat="1" customHeight="1" spans="1:6">
      <c r="A429" s="15" t="s">
        <v>282</v>
      </c>
      <c r="B429" s="16"/>
      <c r="C429" s="11">
        <v>0</v>
      </c>
      <c r="D429" s="11">
        <v>0</v>
      </c>
      <c r="E429" s="12"/>
      <c r="F429" s="14"/>
    </row>
    <row r="430" s="1" customFormat="1" customHeight="1" spans="1:6">
      <c r="A430" s="15" t="s">
        <v>283</v>
      </c>
      <c r="B430" s="16"/>
      <c r="C430" s="11">
        <v>0</v>
      </c>
      <c r="D430" s="11">
        <v>0</v>
      </c>
      <c r="E430" s="12"/>
      <c r="F430" s="14"/>
    </row>
    <row r="431" s="1" customFormat="1" customHeight="1" spans="1:6">
      <c r="A431" s="15" t="s">
        <v>284</v>
      </c>
      <c r="B431" s="16">
        <v>3582</v>
      </c>
      <c r="C431" s="11">
        <v>3570</v>
      </c>
      <c r="D431" s="11">
        <v>3570</v>
      </c>
      <c r="E431" s="12">
        <f>D431/C431</f>
        <v>1</v>
      </c>
      <c r="F431" s="14"/>
    </row>
    <row r="432" s="1" customFormat="1" customHeight="1" spans="1:6">
      <c r="A432" s="7" t="s">
        <v>285</v>
      </c>
      <c r="B432" s="9">
        <v>87</v>
      </c>
      <c r="C432" s="11">
        <f>C433</f>
        <v>7</v>
      </c>
      <c r="D432" s="11">
        <f>D433</f>
        <v>7</v>
      </c>
      <c r="E432" s="12">
        <f>D432/C432</f>
        <v>1</v>
      </c>
      <c r="F432" s="14"/>
    </row>
    <row r="433" s="1" customFormat="1" customHeight="1" spans="1:6">
      <c r="A433" s="15" t="s">
        <v>286</v>
      </c>
      <c r="B433" s="16">
        <v>87</v>
      </c>
      <c r="C433" s="11">
        <v>7</v>
      </c>
      <c r="D433" s="11">
        <v>7</v>
      </c>
      <c r="E433" s="12">
        <f>D433/C433</f>
        <v>1</v>
      </c>
      <c r="F433" s="14"/>
    </row>
    <row r="434" s="1" customFormat="1" customHeight="1" spans="1:6">
      <c r="A434" s="7" t="s">
        <v>287</v>
      </c>
      <c r="B434" s="9">
        <v>5092</v>
      </c>
      <c r="C434" s="11">
        <v>6155</v>
      </c>
      <c r="D434" s="11">
        <f>SUM(D435,D440,D449,D455,D460,D465,D470,D477,D481,D485)</f>
        <v>5197</v>
      </c>
      <c r="E434" s="12">
        <f>D434/C434</f>
        <v>0.844354183590577</v>
      </c>
      <c r="F434" s="13">
        <v>0.7753</v>
      </c>
    </row>
    <row r="435" s="1" customFormat="1" customHeight="1" spans="1:6">
      <c r="A435" s="7" t="s">
        <v>288</v>
      </c>
      <c r="B435" s="9">
        <v>43</v>
      </c>
      <c r="C435" s="11">
        <f>SUM(C436:C439)</f>
        <v>47</v>
      </c>
      <c r="D435" s="11">
        <f>SUM(D436:D439)</f>
        <v>47</v>
      </c>
      <c r="E435" s="12">
        <f>D435/C435</f>
        <v>1</v>
      </c>
      <c r="F435" s="14"/>
    </row>
    <row r="436" s="1" customFormat="1" customHeight="1" spans="1:6">
      <c r="A436" s="15" t="s">
        <v>10</v>
      </c>
      <c r="B436" s="16"/>
      <c r="C436" s="11">
        <v>0</v>
      </c>
      <c r="D436" s="11">
        <v>0</v>
      </c>
      <c r="E436" s="12"/>
      <c r="F436" s="14"/>
    </row>
    <row r="437" s="1" customFormat="1" customHeight="1" spans="1:6">
      <c r="A437" s="15" t="s">
        <v>11</v>
      </c>
      <c r="B437" s="16">
        <v>1</v>
      </c>
      <c r="C437" s="11">
        <v>2</v>
      </c>
      <c r="D437" s="11">
        <v>2</v>
      </c>
      <c r="E437" s="12">
        <f>D437/C437</f>
        <v>1</v>
      </c>
      <c r="F437" s="14"/>
    </row>
    <row r="438" s="1" customFormat="1" customHeight="1" spans="1:6">
      <c r="A438" s="15" t="s">
        <v>12</v>
      </c>
      <c r="B438" s="16"/>
      <c r="C438" s="11">
        <v>0</v>
      </c>
      <c r="D438" s="11">
        <v>0</v>
      </c>
      <c r="E438" s="12"/>
      <c r="F438" s="14"/>
    </row>
    <row r="439" s="1" customFormat="1" customHeight="1" spans="1:6">
      <c r="A439" s="15" t="s">
        <v>289</v>
      </c>
      <c r="B439" s="16">
        <v>42</v>
      </c>
      <c r="C439" s="11">
        <v>45</v>
      </c>
      <c r="D439" s="11">
        <v>45</v>
      </c>
      <c r="E439" s="12">
        <f>D439/C439</f>
        <v>1</v>
      </c>
      <c r="F439" s="14"/>
    </row>
    <row r="440" s="1" customFormat="1" customHeight="1" spans="1:6">
      <c r="A440" s="7" t="s">
        <v>290</v>
      </c>
      <c r="B440" s="9"/>
      <c r="C440" s="11">
        <f>SUM(C441:C448)</f>
        <v>0</v>
      </c>
      <c r="D440" s="11">
        <f>SUM(D441:D448)</f>
        <v>0</v>
      </c>
      <c r="E440" s="12"/>
      <c r="F440" s="14"/>
    </row>
    <row r="441" s="1" customFormat="1" customHeight="1" spans="1:6">
      <c r="A441" s="15" t="s">
        <v>291</v>
      </c>
      <c r="B441" s="16"/>
      <c r="C441" s="11">
        <v>0</v>
      </c>
      <c r="D441" s="11">
        <v>0</v>
      </c>
      <c r="E441" s="12"/>
      <c r="F441" s="14"/>
    </row>
    <row r="442" s="1" customFormat="1" customHeight="1" spans="1:6">
      <c r="A442" s="15" t="s">
        <v>292</v>
      </c>
      <c r="B442" s="16"/>
      <c r="C442" s="11">
        <v>0</v>
      </c>
      <c r="D442" s="11">
        <v>0</v>
      </c>
      <c r="E442" s="12"/>
      <c r="F442" s="14"/>
    </row>
    <row r="443" s="1" customFormat="1" customHeight="1" spans="1:6">
      <c r="A443" s="15" t="s">
        <v>293</v>
      </c>
      <c r="B443" s="16"/>
      <c r="C443" s="11">
        <v>0</v>
      </c>
      <c r="D443" s="11">
        <v>0</v>
      </c>
      <c r="E443" s="12"/>
      <c r="F443" s="14"/>
    </row>
    <row r="444" s="1" customFormat="1" customHeight="1" spans="1:6">
      <c r="A444" s="15" t="s">
        <v>294</v>
      </c>
      <c r="B444" s="16"/>
      <c r="C444" s="11">
        <v>0</v>
      </c>
      <c r="D444" s="11">
        <v>0</v>
      </c>
      <c r="E444" s="12"/>
      <c r="F444" s="14"/>
    </row>
    <row r="445" s="1" customFormat="1" customHeight="1" spans="1:6">
      <c r="A445" s="15" t="s">
        <v>295</v>
      </c>
      <c r="B445" s="16"/>
      <c r="C445" s="11">
        <v>0</v>
      </c>
      <c r="D445" s="11">
        <v>0</v>
      </c>
      <c r="E445" s="12"/>
      <c r="F445" s="14"/>
    </row>
    <row r="446" s="1" customFormat="1" customHeight="1" spans="1:6">
      <c r="A446" s="15" t="s">
        <v>296</v>
      </c>
      <c r="B446" s="16"/>
      <c r="C446" s="11">
        <v>0</v>
      </c>
      <c r="D446" s="11">
        <v>0</v>
      </c>
      <c r="E446" s="12"/>
      <c r="F446" s="14"/>
    </row>
    <row r="447" s="1" customFormat="1" customHeight="1" spans="1:6">
      <c r="A447" s="15" t="s">
        <v>297</v>
      </c>
      <c r="B447" s="16"/>
      <c r="C447" s="11">
        <v>0</v>
      </c>
      <c r="D447" s="11">
        <v>0</v>
      </c>
      <c r="E447" s="12"/>
      <c r="F447" s="14"/>
    </row>
    <row r="448" s="1" customFormat="1" customHeight="1" spans="1:6">
      <c r="A448" s="15" t="s">
        <v>298</v>
      </c>
      <c r="B448" s="16"/>
      <c r="C448" s="11">
        <v>0</v>
      </c>
      <c r="D448" s="11">
        <v>0</v>
      </c>
      <c r="E448" s="12"/>
      <c r="F448" s="14"/>
    </row>
    <row r="449" s="1" customFormat="1" customHeight="1" spans="1:6">
      <c r="A449" s="7" t="s">
        <v>299</v>
      </c>
      <c r="B449" s="9"/>
      <c r="C449" s="11">
        <f>SUM(C450:C454)</f>
        <v>0</v>
      </c>
      <c r="D449" s="11">
        <f>SUM(D450:D454)</f>
        <v>0</v>
      </c>
      <c r="E449" s="12"/>
      <c r="F449" s="14"/>
    </row>
    <row r="450" s="1" customFormat="1" customHeight="1" spans="1:6">
      <c r="A450" s="15" t="s">
        <v>291</v>
      </c>
      <c r="B450" s="16"/>
      <c r="C450" s="11">
        <v>0</v>
      </c>
      <c r="D450" s="11">
        <v>0</v>
      </c>
      <c r="E450" s="12"/>
      <c r="F450" s="14"/>
    </row>
    <row r="451" s="1" customFormat="1" customHeight="1" spans="1:6">
      <c r="A451" s="15" t="s">
        <v>300</v>
      </c>
      <c r="B451" s="16"/>
      <c r="C451" s="11">
        <v>0</v>
      </c>
      <c r="D451" s="11">
        <v>0</v>
      </c>
      <c r="E451" s="12"/>
      <c r="F451" s="14"/>
    </row>
    <row r="452" s="1" customFormat="1" customHeight="1" spans="1:6">
      <c r="A452" s="15" t="s">
        <v>301</v>
      </c>
      <c r="B452" s="16"/>
      <c r="C452" s="11">
        <v>0</v>
      </c>
      <c r="D452" s="11">
        <v>0</v>
      </c>
      <c r="E452" s="12"/>
      <c r="F452" s="14"/>
    </row>
    <row r="453" s="1" customFormat="1" customHeight="1" spans="1:6">
      <c r="A453" s="15" t="s">
        <v>302</v>
      </c>
      <c r="B453" s="16"/>
      <c r="C453" s="11">
        <v>0</v>
      </c>
      <c r="D453" s="11">
        <v>0</v>
      </c>
      <c r="E453" s="12"/>
      <c r="F453" s="14"/>
    </row>
    <row r="454" s="1" customFormat="1" customHeight="1" spans="1:6">
      <c r="A454" s="15" t="s">
        <v>303</v>
      </c>
      <c r="B454" s="16"/>
      <c r="C454" s="11">
        <v>0</v>
      </c>
      <c r="D454" s="11">
        <v>0</v>
      </c>
      <c r="E454" s="12"/>
      <c r="F454" s="14"/>
    </row>
    <row r="455" s="1" customFormat="1" customHeight="1" spans="1:6">
      <c r="A455" s="7" t="s">
        <v>304</v>
      </c>
      <c r="B455" s="9"/>
      <c r="C455" s="11">
        <f>SUM(C456:C459)</f>
        <v>0</v>
      </c>
      <c r="D455" s="11">
        <f>SUM(D456:D459)</f>
        <v>0</v>
      </c>
      <c r="E455" s="12"/>
      <c r="F455" s="14"/>
    </row>
    <row r="456" s="1" customFormat="1" customHeight="1" spans="1:6">
      <c r="A456" s="15" t="s">
        <v>291</v>
      </c>
      <c r="B456" s="16"/>
      <c r="C456" s="11">
        <v>0</v>
      </c>
      <c r="D456" s="11">
        <v>0</v>
      </c>
      <c r="E456" s="12"/>
      <c r="F456" s="14"/>
    </row>
    <row r="457" s="1" customFormat="1" customHeight="1" spans="1:6">
      <c r="A457" s="15" t="s">
        <v>305</v>
      </c>
      <c r="B457" s="16"/>
      <c r="C457" s="11">
        <v>0</v>
      </c>
      <c r="D457" s="11">
        <v>0</v>
      </c>
      <c r="E457" s="12"/>
      <c r="F457" s="14"/>
    </row>
    <row r="458" s="1" customFormat="1" customHeight="1" spans="1:6">
      <c r="A458" s="15" t="s">
        <v>306</v>
      </c>
      <c r="B458" s="16"/>
      <c r="C458" s="11">
        <v>0</v>
      </c>
      <c r="D458" s="11">
        <v>0</v>
      </c>
      <c r="E458" s="12"/>
      <c r="F458" s="14"/>
    </row>
    <row r="459" s="1" customFormat="1" customHeight="1" spans="1:6">
      <c r="A459" s="15" t="s">
        <v>307</v>
      </c>
      <c r="B459" s="16"/>
      <c r="C459" s="11">
        <v>0</v>
      </c>
      <c r="D459" s="11">
        <v>0</v>
      </c>
      <c r="E459" s="12"/>
      <c r="F459" s="14"/>
    </row>
    <row r="460" s="1" customFormat="1" customHeight="1" spans="1:6">
      <c r="A460" s="7" t="s">
        <v>308</v>
      </c>
      <c r="B460" s="9"/>
      <c r="C460" s="11">
        <f>SUM(C461:C464)</f>
        <v>0</v>
      </c>
      <c r="D460" s="11">
        <f>SUM(D461:D464)</f>
        <v>0</v>
      </c>
      <c r="E460" s="12"/>
      <c r="F460" s="14"/>
    </row>
    <row r="461" s="1" customFormat="1" customHeight="1" spans="1:6">
      <c r="A461" s="15" t="s">
        <v>291</v>
      </c>
      <c r="B461" s="16"/>
      <c r="C461" s="11">
        <v>0</v>
      </c>
      <c r="D461" s="11">
        <v>0</v>
      </c>
      <c r="E461" s="12"/>
      <c r="F461" s="14"/>
    </row>
    <row r="462" s="1" customFormat="1" customHeight="1" spans="1:6">
      <c r="A462" s="15" t="s">
        <v>309</v>
      </c>
      <c r="B462" s="16"/>
      <c r="C462" s="11">
        <v>0</v>
      </c>
      <c r="D462" s="11">
        <v>0</v>
      </c>
      <c r="E462" s="12"/>
      <c r="F462" s="14"/>
    </row>
    <row r="463" s="1" customFormat="1" customHeight="1" spans="1:6">
      <c r="A463" s="15" t="s">
        <v>310</v>
      </c>
      <c r="B463" s="16"/>
      <c r="C463" s="11">
        <v>0</v>
      </c>
      <c r="D463" s="11">
        <v>0</v>
      </c>
      <c r="E463" s="12"/>
      <c r="F463" s="14"/>
    </row>
    <row r="464" s="1" customFormat="1" customHeight="1" spans="1:6">
      <c r="A464" s="15" t="s">
        <v>311</v>
      </c>
      <c r="B464" s="16"/>
      <c r="C464" s="11">
        <v>0</v>
      </c>
      <c r="D464" s="11">
        <v>0</v>
      </c>
      <c r="E464" s="12"/>
      <c r="F464" s="14"/>
    </row>
    <row r="465" s="1" customFormat="1" customHeight="1" spans="1:6">
      <c r="A465" s="7" t="s">
        <v>312</v>
      </c>
      <c r="B465" s="9"/>
      <c r="C465" s="11">
        <f>SUM(C466:C469)</f>
        <v>0</v>
      </c>
      <c r="D465" s="11">
        <f>SUM(D466:D469)</f>
        <v>0</v>
      </c>
      <c r="E465" s="12"/>
      <c r="F465" s="14"/>
    </row>
    <row r="466" s="1" customFormat="1" customHeight="1" spans="1:6">
      <c r="A466" s="15" t="s">
        <v>313</v>
      </c>
      <c r="B466" s="16"/>
      <c r="C466" s="11">
        <v>0</v>
      </c>
      <c r="D466" s="11">
        <v>0</v>
      </c>
      <c r="E466" s="12"/>
      <c r="F466" s="14"/>
    </row>
    <row r="467" s="1" customFormat="1" customHeight="1" spans="1:6">
      <c r="A467" s="15" t="s">
        <v>314</v>
      </c>
      <c r="B467" s="16"/>
      <c r="C467" s="11">
        <v>0</v>
      </c>
      <c r="D467" s="11">
        <v>0</v>
      </c>
      <c r="E467" s="12"/>
      <c r="F467" s="14"/>
    </row>
    <row r="468" s="1" customFormat="1" customHeight="1" spans="1:6">
      <c r="A468" s="15" t="s">
        <v>315</v>
      </c>
      <c r="B468" s="16"/>
      <c r="C468" s="11">
        <v>0</v>
      </c>
      <c r="D468" s="11">
        <v>0</v>
      </c>
      <c r="E468" s="12"/>
      <c r="F468" s="14"/>
    </row>
    <row r="469" s="1" customFormat="1" customHeight="1" spans="1:6">
      <c r="A469" s="15" t="s">
        <v>316</v>
      </c>
      <c r="B469" s="16"/>
      <c r="C469" s="11">
        <v>0</v>
      </c>
      <c r="D469" s="11">
        <v>0</v>
      </c>
      <c r="E469" s="12"/>
      <c r="F469" s="14"/>
    </row>
    <row r="470" s="1" customFormat="1" customHeight="1" spans="1:6">
      <c r="A470" s="7" t="s">
        <v>317</v>
      </c>
      <c r="B470" s="9"/>
      <c r="C470" s="11">
        <f>SUM(C471:C476)</f>
        <v>0</v>
      </c>
      <c r="D470" s="11">
        <f>SUM(D471:D476)</f>
        <v>0</v>
      </c>
      <c r="E470" s="12"/>
      <c r="F470" s="14"/>
    </row>
    <row r="471" s="1" customFormat="1" customHeight="1" spans="1:6">
      <c r="A471" s="15" t="s">
        <v>291</v>
      </c>
      <c r="B471" s="16"/>
      <c r="C471" s="11">
        <v>0</v>
      </c>
      <c r="D471" s="11">
        <v>0</v>
      </c>
      <c r="E471" s="12"/>
      <c r="F471" s="14"/>
    </row>
    <row r="472" s="1" customFormat="1" customHeight="1" spans="1:6">
      <c r="A472" s="15" t="s">
        <v>318</v>
      </c>
      <c r="B472" s="16"/>
      <c r="C472" s="11">
        <v>0</v>
      </c>
      <c r="D472" s="11">
        <v>0</v>
      </c>
      <c r="E472" s="12"/>
      <c r="F472" s="14"/>
    </row>
    <row r="473" s="1" customFormat="1" customHeight="1" spans="1:6">
      <c r="A473" s="15" t="s">
        <v>319</v>
      </c>
      <c r="B473" s="16"/>
      <c r="C473" s="11">
        <v>0</v>
      </c>
      <c r="D473" s="11">
        <v>0</v>
      </c>
      <c r="E473" s="12"/>
      <c r="F473" s="14"/>
    </row>
    <row r="474" s="1" customFormat="1" customHeight="1" spans="1:6">
      <c r="A474" s="15" t="s">
        <v>320</v>
      </c>
      <c r="B474" s="16"/>
      <c r="C474" s="11">
        <v>0</v>
      </c>
      <c r="D474" s="11">
        <v>0</v>
      </c>
      <c r="E474" s="12"/>
      <c r="F474" s="14"/>
    </row>
    <row r="475" s="1" customFormat="1" customHeight="1" spans="1:6">
      <c r="A475" s="15" t="s">
        <v>321</v>
      </c>
      <c r="B475" s="16"/>
      <c r="C475" s="11">
        <v>0</v>
      </c>
      <c r="D475" s="11">
        <v>0</v>
      </c>
      <c r="E475" s="12"/>
      <c r="F475" s="14"/>
    </row>
    <row r="476" s="1" customFormat="1" customHeight="1" spans="1:6">
      <c r="A476" s="15" t="s">
        <v>322</v>
      </c>
      <c r="B476" s="16"/>
      <c r="C476" s="11">
        <v>0</v>
      </c>
      <c r="D476" s="11">
        <v>0</v>
      </c>
      <c r="E476" s="12"/>
      <c r="F476" s="14"/>
    </row>
    <row r="477" s="1" customFormat="1" customHeight="1" spans="1:6">
      <c r="A477" s="7" t="s">
        <v>323</v>
      </c>
      <c r="B477" s="9">
        <v>31</v>
      </c>
      <c r="C477" s="11">
        <f>SUM(C478:C480)</f>
        <v>19</v>
      </c>
      <c r="D477" s="11">
        <f>SUM(D478:D480)</f>
        <v>19</v>
      </c>
      <c r="E477" s="12">
        <f>D477/C477</f>
        <v>1</v>
      </c>
      <c r="F477" s="14"/>
    </row>
    <row r="478" s="1" customFormat="1" customHeight="1" spans="1:6">
      <c r="A478" s="15" t="s">
        <v>324</v>
      </c>
      <c r="B478" s="16"/>
      <c r="C478" s="11">
        <v>0</v>
      </c>
      <c r="D478" s="11">
        <v>0</v>
      </c>
      <c r="E478" s="12"/>
      <c r="F478" s="14"/>
    </row>
    <row r="479" s="1" customFormat="1" customHeight="1" spans="1:6">
      <c r="A479" s="15" t="s">
        <v>325</v>
      </c>
      <c r="B479" s="16"/>
      <c r="C479" s="11">
        <v>0</v>
      </c>
      <c r="D479" s="11">
        <v>0</v>
      </c>
      <c r="E479" s="12"/>
      <c r="F479" s="14"/>
    </row>
    <row r="480" s="1" customFormat="1" customHeight="1" spans="1:6">
      <c r="A480" s="15" t="s">
        <v>326</v>
      </c>
      <c r="B480" s="16">
        <v>31</v>
      </c>
      <c r="C480" s="11">
        <v>19</v>
      </c>
      <c r="D480" s="11">
        <v>19</v>
      </c>
      <c r="E480" s="12">
        <f>D480/C480</f>
        <v>1</v>
      </c>
      <c r="F480" s="14"/>
    </row>
    <row r="481" s="1" customFormat="1" customHeight="1" spans="1:6">
      <c r="A481" s="7" t="s">
        <v>327</v>
      </c>
      <c r="B481" s="9"/>
      <c r="C481" s="11">
        <v>1082</v>
      </c>
      <c r="D481" s="11">
        <f>SUM(D482:D484)</f>
        <v>122</v>
      </c>
      <c r="E481" s="12">
        <f>D481/C481</f>
        <v>0.11275415896488</v>
      </c>
      <c r="F481" s="14"/>
    </row>
    <row r="482" s="1" customFormat="1" customHeight="1" spans="1:6">
      <c r="A482" s="15" t="s">
        <v>328</v>
      </c>
      <c r="B482" s="16"/>
      <c r="C482" s="11">
        <v>0</v>
      </c>
      <c r="D482" s="11">
        <v>0</v>
      </c>
      <c r="E482" s="12"/>
      <c r="F482" s="14"/>
    </row>
    <row r="483" s="1" customFormat="1" customHeight="1" spans="1:6">
      <c r="A483" s="15" t="s">
        <v>329</v>
      </c>
      <c r="B483" s="16"/>
      <c r="C483" s="11">
        <v>1080</v>
      </c>
      <c r="D483" s="11">
        <v>122</v>
      </c>
      <c r="E483" s="12">
        <f>D483/C483</f>
        <v>0.112962962962963</v>
      </c>
      <c r="F483" s="14"/>
    </row>
    <row r="484" s="1" customFormat="1" customHeight="1" spans="1:6">
      <c r="A484" s="15" t="s">
        <v>330</v>
      </c>
      <c r="B484" s="16"/>
      <c r="C484" s="11">
        <v>0</v>
      </c>
      <c r="D484" s="11">
        <v>0</v>
      </c>
      <c r="E484" s="12"/>
      <c r="F484" s="14"/>
    </row>
    <row r="485" s="1" customFormat="1" customHeight="1" spans="1:6">
      <c r="A485" s="7" t="s">
        <v>331</v>
      </c>
      <c r="B485" s="9">
        <v>5018</v>
      </c>
      <c r="C485" s="11">
        <f>SUM(C486:C489)</f>
        <v>5009</v>
      </c>
      <c r="D485" s="11">
        <f>SUM(D486:D489)</f>
        <v>5009</v>
      </c>
      <c r="E485" s="12">
        <f>D485/C485</f>
        <v>1</v>
      </c>
      <c r="F485" s="14"/>
    </row>
    <row r="486" s="1" customFormat="1" customHeight="1" spans="1:6">
      <c r="A486" s="15" t="s">
        <v>332</v>
      </c>
      <c r="B486" s="16"/>
      <c r="C486" s="11">
        <v>0</v>
      </c>
      <c r="D486" s="11">
        <v>0</v>
      </c>
      <c r="E486" s="12"/>
      <c r="F486" s="14"/>
    </row>
    <row r="487" s="1" customFormat="1" customHeight="1" spans="1:6">
      <c r="A487" s="15" t="s">
        <v>333</v>
      </c>
      <c r="B487" s="16"/>
      <c r="C487" s="11">
        <v>0</v>
      </c>
      <c r="D487" s="11">
        <v>0</v>
      </c>
      <c r="E487" s="12"/>
      <c r="F487" s="14"/>
    </row>
    <row r="488" s="1" customFormat="1" customHeight="1" spans="1:6">
      <c r="A488" s="15" t="s">
        <v>334</v>
      </c>
      <c r="B488" s="16"/>
      <c r="C488" s="11">
        <v>0</v>
      </c>
      <c r="D488" s="11">
        <v>0</v>
      </c>
      <c r="E488" s="12"/>
      <c r="F488" s="14"/>
    </row>
    <row r="489" s="1" customFormat="1" customHeight="1" spans="1:6">
      <c r="A489" s="15" t="s">
        <v>335</v>
      </c>
      <c r="B489" s="16">
        <v>5018</v>
      </c>
      <c r="C489" s="11">
        <v>5009</v>
      </c>
      <c r="D489" s="11">
        <v>5009</v>
      </c>
      <c r="E489" s="12">
        <f>D489/C489</f>
        <v>1</v>
      </c>
      <c r="F489" s="14"/>
    </row>
    <row r="490" s="1" customFormat="1" customHeight="1" spans="1:6">
      <c r="A490" s="7" t="s">
        <v>336</v>
      </c>
      <c r="B490" s="9">
        <v>141</v>
      </c>
      <c r="C490" s="11">
        <f>SUM(C491,C507,C515,C526,C535,C543)</f>
        <v>202</v>
      </c>
      <c r="D490" s="11">
        <f>SUM(D491,D507,D515,D526,D535,D543)</f>
        <v>202</v>
      </c>
      <c r="E490" s="12">
        <f>D490/C490</f>
        <v>1</v>
      </c>
      <c r="F490" s="13">
        <v>0.6918</v>
      </c>
    </row>
    <row r="491" s="1" customFormat="1" customHeight="1" spans="1:6">
      <c r="A491" s="7" t="s">
        <v>337</v>
      </c>
      <c r="B491" s="9">
        <v>119</v>
      </c>
      <c r="C491" s="11">
        <f>SUM(C492:C506)</f>
        <v>99</v>
      </c>
      <c r="D491" s="11">
        <f>SUM(D492:D506)</f>
        <v>99</v>
      </c>
      <c r="E491" s="12">
        <f>D491/C491</f>
        <v>1</v>
      </c>
      <c r="F491" s="14"/>
    </row>
    <row r="492" s="1" customFormat="1" customHeight="1" spans="1:6">
      <c r="A492" s="15" t="s">
        <v>10</v>
      </c>
      <c r="B492" s="16"/>
      <c r="C492" s="11">
        <v>0</v>
      </c>
      <c r="D492" s="11">
        <v>0</v>
      </c>
      <c r="E492" s="12"/>
      <c r="F492" s="14"/>
    </row>
    <row r="493" s="1" customFormat="1" customHeight="1" spans="1:6">
      <c r="A493" s="15" t="s">
        <v>11</v>
      </c>
      <c r="B493" s="16"/>
      <c r="C493" s="11">
        <v>0</v>
      </c>
      <c r="D493" s="11">
        <v>0</v>
      </c>
      <c r="E493" s="12"/>
      <c r="F493" s="14"/>
    </row>
    <row r="494" s="1" customFormat="1" customHeight="1" spans="1:6">
      <c r="A494" s="15" t="s">
        <v>12</v>
      </c>
      <c r="B494" s="16"/>
      <c r="C494" s="11">
        <v>0</v>
      </c>
      <c r="D494" s="11">
        <v>0</v>
      </c>
      <c r="E494" s="12"/>
      <c r="F494" s="14"/>
    </row>
    <row r="495" s="1" customFormat="1" customHeight="1" spans="1:6">
      <c r="A495" s="15" t="s">
        <v>338</v>
      </c>
      <c r="B495" s="16"/>
      <c r="C495" s="11">
        <v>0</v>
      </c>
      <c r="D495" s="11">
        <v>0</v>
      </c>
      <c r="E495" s="12"/>
      <c r="F495" s="14"/>
    </row>
    <row r="496" s="1" customFormat="1" customHeight="1" spans="1:6">
      <c r="A496" s="15" t="s">
        <v>339</v>
      </c>
      <c r="B496" s="16"/>
      <c r="C496" s="11">
        <v>0</v>
      </c>
      <c r="D496" s="11">
        <v>0</v>
      </c>
      <c r="E496" s="12"/>
      <c r="F496" s="14"/>
    </row>
    <row r="497" s="1" customFormat="1" customHeight="1" spans="1:6">
      <c r="A497" s="15" t="s">
        <v>340</v>
      </c>
      <c r="B497" s="16"/>
      <c r="C497" s="11">
        <v>0</v>
      </c>
      <c r="D497" s="11">
        <v>0</v>
      </c>
      <c r="E497" s="12"/>
      <c r="F497" s="14"/>
    </row>
    <row r="498" s="1" customFormat="1" customHeight="1" spans="1:6">
      <c r="A498" s="15" t="s">
        <v>341</v>
      </c>
      <c r="B498" s="16"/>
      <c r="C498" s="11">
        <v>0</v>
      </c>
      <c r="D498" s="11">
        <v>0</v>
      </c>
      <c r="E498" s="12"/>
      <c r="F498" s="14"/>
    </row>
    <row r="499" s="1" customFormat="1" customHeight="1" spans="1:6">
      <c r="A499" s="15" t="s">
        <v>342</v>
      </c>
      <c r="B499" s="16">
        <v>10</v>
      </c>
      <c r="C499" s="11">
        <v>0</v>
      </c>
      <c r="D499" s="11">
        <v>0</v>
      </c>
      <c r="E499" s="12"/>
      <c r="F499" s="14"/>
    </row>
    <row r="500" s="1" customFormat="1" customHeight="1" spans="1:6">
      <c r="A500" s="15" t="s">
        <v>343</v>
      </c>
      <c r="B500" s="16">
        <v>35</v>
      </c>
      <c r="C500" s="11">
        <v>90</v>
      </c>
      <c r="D500" s="11">
        <v>90</v>
      </c>
      <c r="E500" s="12">
        <f>D500/C500</f>
        <v>1</v>
      </c>
      <c r="F500" s="14"/>
    </row>
    <row r="501" s="1" customFormat="1" customHeight="1" spans="1:6">
      <c r="A501" s="15" t="s">
        <v>344</v>
      </c>
      <c r="B501" s="16"/>
      <c r="C501" s="11">
        <v>0</v>
      </c>
      <c r="D501" s="11">
        <v>0</v>
      </c>
      <c r="E501" s="12"/>
      <c r="F501" s="14"/>
    </row>
    <row r="502" s="1" customFormat="1" customHeight="1" spans="1:6">
      <c r="A502" s="15" t="s">
        <v>345</v>
      </c>
      <c r="B502" s="16"/>
      <c r="C502" s="11">
        <v>0</v>
      </c>
      <c r="D502" s="11">
        <v>0</v>
      </c>
      <c r="E502" s="12"/>
      <c r="F502" s="14"/>
    </row>
    <row r="503" s="1" customFormat="1" customHeight="1" spans="1:6">
      <c r="A503" s="15" t="s">
        <v>346</v>
      </c>
      <c r="B503" s="16"/>
      <c r="C503" s="11">
        <v>0</v>
      </c>
      <c r="D503" s="11">
        <v>0</v>
      </c>
      <c r="E503" s="12"/>
      <c r="F503" s="14"/>
    </row>
    <row r="504" s="1" customFormat="1" customHeight="1" spans="1:6">
      <c r="A504" s="15" t="s">
        <v>347</v>
      </c>
      <c r="B504" s="16"/>
      <c r="C504" s="11">
        <v>0</v>
      </c>
      <c r="D504" s="11">
        <v>0</v>
      </c>
      <c r="E504" s="12"/>
      <c r="F504" s="14"/>
    </row>
    <row r="505" s="1" customFormat="1" customHeight="1" spans="1:6">
      <c r="A505" s="15" t="s">
        <v>348</v>
      </c>
      <c r="B505" s="16"/>
      <c r="C505" s="11">
        <v>0</v>
      </c>
      <c r="D505" s="11">
        <v>0</v>
      </c>
      <c r="E505" s="12"/>
      <c r="F505" s="14"/>
    </row>
    <row r="506" s="1" customFormat="1" customHeight="1" spans="1:6">
      <c r="A506" s="15" t="s">
        <v>349</v>
      </c>
      <c r="B506" s="16">
        <v>74</v>
      </c>
      <c r="C506" s="11">
        <v>9</v>
      </c>
      <c r="D506" s="11">
        <v>9</v>
      </c>
      <c r="E506" s="12">
        <f>D506/C506</f>
        <v>1</v>
      </c>
      <c r="F506" s="14"/>
    </row>
    <row r="507" s="1" customFormat="1" customHeight="1" spans="1:6">
      <c r="A507" s="7" t="s">
        <v>350</v>
      </c>
      <c r="B507" s="9"/>
      <c r="C507" s="11">
        <f>SUM(C508:C514)</f>
        <v>0</v>
      </c>
      <c r="D507" s="11">
        <f>SUM(D508:D514)</f>
        <v>0</v>
      </c>
      <c r="E507" s="12"/>
      <c r="F507" s="14"/>
    </row>
    <row r="508" s="1" customFormat="1" customHeight="1" spans="1:6">
      <c r="A508" s="15" t="s">
        <v>10</v>
      </c>
      <c r="B508" s="16"/>
      <c r="C508" s="11">
        <v>0</v>
      </c>
      <c r="D508" s="11">
        <v>0</v>
      </c>
      <c r="E508" s="12"/>
      <c r="F508" s="14"/>
    </row>
    <row r="509" s="1" customFormat="1" customHeight="1" spans="1:6">
      <c r="A509" s="15" t="s">
        <v>11</v>
      </c>
      <c r="B509" s="16"/>
      <c r="C509" s="11">
        <v>0</v>
      </c>
      <c r="D509" s="11">
        <v>0</v>
      </c>
      <c r="E509" s="12"/>
      <c r="F509" s="14"/>
    </row>
    <row r="510" s="1" customFormat="1" customHeight="1" spans="1:6">
      <c r="A510" s="15" t="s">
        <v>12</v>
      </c>
      <c r="B510" s="16"/>
      <c r="C510" s="11">
        <v>0</v>
      </c>
      <c r="D510" s="11">
        <v>0</v>
      </c>
      <c r="E510" s="12"/>
      <c r="F510" s="14"/>
    </row>
    <row r="511" s="1" customFormat="1" customHeight="1" spans="1:6">
      <c r="A511" s="15" t="s">
        <v>351</v>
      </c>
      <c r="B511" s="16"/>
      <c r="C511" s="11">
        <v>0</v>
      </c>
      <c r="D511" s="11">
        <v>0</v>
      </c>
      <c r="E511" s="12"/>
      <c r="F511" s="14"/>
    </row>
    <row r="512" s="1" customFormat="1" customHeight="1" spans="1:6">
      <c r="A512" s="15" t="s">
        <v>352</v>
      </c>
      <c r="B512" s="16"/>
      <c r="C512" s="11">
        <v>0</v>
      </c>
      <c r="D512" s="11">
        <v>0</v>
      </c>
      <c r="E512" s="12"/>
      <c r="F512" s="14"/>
    </row>
    <row r="513" s="1" customFormat="1" customHeight="1" spans="1:6">
      <c r="A513" s="15" t="s">
        <v>353</v>
      </c>
      <c r="B513" s="16"/>
      <c r="C513" s="11">
        <v>0</v>
      </c>
      <c r="D513" s="11">
        <v>0</v>
      </c>
      <c r="E513" s="12"/>
      <c r="F513" s="14"/>
    </row>
    <row r="514" s="1" customFormat="1" customHeight="1" spans="1:6">
      <c r="A514" s="15" t="s">
        <v>354</v>
      </c>
      <c r="B514" s="16"/>
      <c r="C514" s="11">
        <v>0</v>
      </c>
      <c r="D514" s="11">
        <v>0</v>
      </c>
      <c r="E514" s="12"/>
      <c r="F514" s="14"/>
    </row>
    <row r="515" s="1" customFormat="1" customHeight="1" spans="1:6">
      <c r="A515" s="7" t="s">
        <v>355</v>
      </c>
      <c r="B515" s="9"/>
      <c r="C515" s="11">
        <f>SUM(C516:C525)</f>
        <v>58</v>
      </c>
      <c r="D515" s="11">
        <f>SUM(D516:D525)</f>
        <v>58</v>
      </c>
      <c r="E515" s="12">
        <f>D515/C515</f>
        <v>1</v>
      </c>
      <c r="F515" s="14"/>
    </row>
    <row r="516" s="1" customFormat="1" customHeight="1" spans="1:6">
      <c r="A516" s="15" t="s">
        <v>10</v>
      </c>
      <c r="B516" s="16"/>
      <c r="C516" s="11">
        <v>0</v>
      </c>
      <c r="D516" s="11">
        <v>0</v>
      </c>
      <c r="E516" s="12"/>
      <c r="F516" s="14"/>
    </row>
    <row r="517" s="1" customFormat="1" customHeight="1" spans="1:6">
      <c r="A517" s="15" t="s">
        <v>11</v>
      </c>
      <c r="B517" s="16"/>
      <c r="C517" s="11">
        <v>0</v>
      </c>
      <c r="D517" s="11">
        <v>0</v>
      </c>
      <c r="E517" s="12"/>
      <c r="F517" s="14"/>
    </row>
    <row r="518" s="1" customFormat="1" customHeight="1" spans="1:6">
      <c r="A518" s="15" t="s">
        <v>12</v>
      </c>
      <c r="B518" s="16"/>
      <c r="C518" s="11">
        <v>0</v>
      </c>
      <c r="D518" s="11">
        <v>0</v>
      </c>
      <c r="E518" s="12"/>
      <c r="F518" s="14"/>
    </row>
    <row r="519" s="1" customFormat="1" customHeight="1" spans="1:6">
      <c r="A519" s="15" t="s">
        <v>356</v>
      </c>
      <c r="B519" s="16"/>
      <c r="C519" s="11">
        <v>0</v>
      </c>
      <c r="D519" s="11">
        <v>0</v>
      </c>
      <c r="E519" s="12"/>
      <c r="F519" s="14"/>
    </row>
    <row r="520" s="1" customFormat="1" customHeight="1" spans="1:6">
      <c r="A520" s="15" t="s">
        <v>357</v>
      </c>
      <c r="B520" s="16"/>
      <c r="C520" s="11">
        <v>7</v>
      </c>
      <c r="D520" s="11">
        <v>7</v>
      </c>
      <c r="E520" s="12">
        <f>D520/C520</f>
        <v>1</v>
      </c>
      <c r="F520" s="14"/>
    </row>
    <row r="521" s="1" customFormat="1" customHeight="1" spans="1:6">
      <c r="A521" s="15" t="s">
        <v>358</v>
      </c>
      <c r="B521" s="16"/>
      <c r="C521" s="11">
        <v>50</v>
      </c>
      <c r="D521" s="11">
        <v>50</v>
      </c>
      <c r="E521" s="12">
        <f>D521/C521</f>
        <v>1</v>
      </c>
      <c r="F521" s="14"/>
    </row>
    <row r="522" s="1" customFormat="1" customHeight="1" spans="1:6">
      <c r="A522" s="15" t="s">
        <v>359</v>
      </c>
      <c r="B522" s="16"/>
      <c r="C522" s="11">
        <v>0</v>
      </c>
      <c r="D522" s="11">
        <v>0</v>
      </c>
      <c r="E522" s="12"/>
      <c r="F522" s="14"/>
    </row>
    <row r="523" s="1" customFormat="1" customHeight="1" spans="1:6">
      <c r="A523" s="15" t="s">
        <v>360</v>
      </c>
      <c r="B523" s="16"/>
      <c r="C523" s="11">
        <v>0</v>
      </c>
      <c r="D523" s="11">
        <v>0</v>
      </c>
      <c r="E523" s="12"/>
      <c r="F523" s="14"/>
    </row>
    <row r="524" s="1" customFormat="1" customHeight="1" spans="1:6">
      <c r="A524" s="15" t="s">
        <v>361</v>
      </c>
      <c r="B524" s="16"/>
      <c r="C524" s="11">
        <v>0</v>
      </c>
      <c r="D524" s="11">
        <v>0</v>
      </c>
      <c r="E524" s="12"/>
      <c r="F524" s="14"/>
    </row>
    <row r="525" s="1" customFormat="1" customHeight="1" spans="1:6">
      <c r="A525" s="15" t="s">
        <v>362</v>
      </c>
      <c r="B525" s="16"/>
      <c r="C525" s="11">
        <v>1</v>
      </c>
      <c r="D525" s="11">
        <v>1</v>
      </c>
      <c r="E525" s="12">
        <f>D525/C525</f>
        <v>1</v>
      </c>
      <c r="F525" s="14"/>
    </row>
    <row r="526" s="1" customFormat="1" customHeight="1" spans="1:6">
      <c r="A526" s="7" t="s">
        <v>363</v>
      </c>
      <c r="B526" s="9">
        <v>13</v>
      </c>
      <c r="C526" s="11">
        <f>SUM(C527:C534)</f>
        <v>22</v>
      </c>
      <c r="D526" s="11">
        <f>SUM(D527:D534)</f>
        <v>22</v>
      </c>
      <c r="E526" s="12">
        <f>D526/C526</f>
        <v>1</v>
      </c>
      <c r="F526" s="14"/>
    </row>
    <row r="527" s="1" customFormat="1" customHeight="1" spans="1:6">
      <c r="A527" s="15" t="s">
        <v>10</v>
      </c>
      <c r="B527" s="16"/>
      <c r="C527" s="11">
        <v>0</v>
      </c>
      <c r="D527" s="11">
        <v>0</v>
      </c>
      <c r="E527" s="12"/>
      <c r="F527" s="14"/>
    </row>
    <row r="528" s="1" customFormat="1" customHeight="1" spans="1:6">
      <c r="A528" s="15" t="s">
        <v>11</v>
      </c>
      <c r="B528" s="16"/>
      <c r="C528" s="11">
        <v>0</v>
      </c>
      <c r="D528" s="11">
        <v>0</v>
      </c>
      <c r="E528" s="12"/>
      <c r="F528" s="14"/>
    </row>
    <row r="529" s="1" customFormat="1" customHeight="1" spans="1:6">
      <c r="A529" s="15" t="s">
        <v>12</v>
      </c>
      <c r="B529" s="16"/>
      <c r="C529" s="11">
        <v>0</v>
      </c>
      <c r="D529" s="11">
        <v>0</v>
      </c>
      <c r="E529" s="12"/>
      <c r="F529" s="14"/>
    </row>
    <row r="530" s="1" customFormat="1" customHeight="1" spans="1:6">
      <c r="A530" s="15" t="s">
        <v>364</v>
      </c>
      <c r="B530" s="16"/>
      <c r="C530" s="11">
        <v>0</v>
      </c>
      <c r="D530" s="11">
        <v>0</v>
      </c>
      <c r="E530" s="12"/>
      <c r="F530" s="14"/>
    </row>
    <row r="531" s="1" customFormat="1" customHeight="1" spans="1:6">
      <c r="A531" s="15" t="s">
        <v>365</v>
      </c>
      <c r="B531" s="16"/>
      <c r="C531" s="11">
        <v>0</v>
      </c>
      <c r="D531" s="11">
        <v>0</v>
      </c>
      <c r="E531" s="12"/>
      <c r="F531" s="14"/>
    </row>
    <row r="532" s="1" customFormat="1" customHeight="1" spans="1:6">
      <c r="A532" s="15" t="s">
        <v>366</v>
      </c>
      <c r="B532" s="16"/>
      <c r="C532" s="11">
        <v>0</v>
      </c>
      <c r="D532" s="11">
        <v>0</v>
      </c>
      <c r="E532" s="12"/>
      <c r="F532" s="14"/>
    </row>
    <row r="533" s="1" customFormat="1" customHeight="1" spans="1:6">
      <c r="A533" s="15" t="s">
        <v>367</v>
      </c>
      <c r="B533" s="16">
        <v>13</v>
      </c>
      <c r="C533" s="11">
        <v>22</v>
      </c>
      <c r="D533" s="11">
        <v>22</v>
      </c>
      <c r="E533" s="12">
        <f>D533/C533</f>
        <v>1</v>
      </c>
      <c r="F533" s="14"/>
    </row>
    <row r="534" s="1" customFormat="1" customHeight="1" spans="1:6">
      <c r="A534" s="15" t="s">
        <v>368</v>
      </c>
      <c r="B534" s="16"/>
      <c r="C534" s="11">
        <v>0</v>
      </c>
      <c r="D534" s="11">
        <v>0</v>
      </c>
      <c r="E534" s="12"/>
      <c r="F534" s="14"/>
    </row>
    <row r="535" s="1" customFormat="1" customHeight="1" spans="1:6">
      <c r="A535" s="7" t="s">
        <v>369</v>
      </c>
      <c r="B535" s="9"/>
      <c r="C535" s="11">
        <f>SUM(C536:C542)</f>
        <v>23</v>
      </c>
      <c r="D535" s="11">
        <f>SUM(D536:D542)</f>
        <v>23</v>
      </c>
      <c r="E535" s="12">
        <f>D535/C535</f>
        <v>1</v>
      </c>
      <c r="F535" s="14"/>
    </row>
    <row r="536" s="1" customFormat="1" customHeight="1" spans="1:6">
      <c r="A536" s="15" t="s">
        <v>10</v>
      </c>
      <c r="B536" s="16"/>
      <c r="C536" s="11">
        <v>0</v>
      </c>
      <c r="D536" s="11">
        <v>0</v>
      </c>
      <c r="E536" s="12"/>
      <c r="F536" s="14"/>
    </row>
    <row r="537" s="1" customFormat="1" customHeight="1" spans="1:6">
      <c r="A537" s="15" t="s">
        <v>11</v>
      </c>
      <c r="B537" s="16"/>
      <c r="C537" s="11">
        <v>0</v>
      </c>
      <c r="D537" s="11">
        <v>0</v>
      </c>
      <c r="E537" s="12"/>
      <c r="F537" s="14"/>
    </row>
    <row r="538" s="1" customFormat="1" customHeight="1" spans="1:6">
      <c r="A538" s="15" t="s">
        <v>12</v>
      </c>
      <c r="B538" s="16"/>
      <c r="C538" s="11">
        <v>0</v>
      </c>
      <c r="D538" s="11">
        <v>0</v>
      </c>
      <c r="E538" s="12"/>
      <c r="F538" s="14"/>
    </row>
    <row r="539" s="1" customFormat="1" customHeight="1" spans="1:6">
      <c r="A539" s="15" t="s">
        <v>370</v>
      </c>
      <c r="B539" s="16"/>
      <c r="C539" s="11">
        <v>0</v>
      </c>
      <c r="D539" s="11">
        <v>0</v>
      </c>
      <c r="E539" s="12"/>
      <c r="F539" s="14"/>
    </row>
    <row r="540" s="1" customFormat="1" customHeight="1" spans="1:6">
      <c r="A540" s="15" t="s">
        <v>371</v>
      </c>
      <c r="B540" s="16"/>
      <c r="C540" s="11">
        <v>0</v>
      </c>
      <c r="D540" s="11">
        <v>0</v>
      </c>
      <c r="E540" s="12"/>
      <c r="F540" s="14"/>
    </row>
    <row r="541" s="1" customFormat="1" customHeight="1" spans="1:6">
      <c r="A541" s="15" t="s">
        <v>372</v>
      </c>
      <c r="B541" s="16"/>
      <c r="C541" s="11">
        <v>0</v>
      </c>
      <c r="D541" s="11">
        <v>0</v>
      </c>
      <c r="E541" s="12"/>
      <c r="F541" s="14"/>
    </row>
    <row r="542" s="1" customFormat="1" customHeight="1" spans="1:6">
      <c r="A542" s="15" t="s">
        <v>373</v>
      </c>
      <c r="B542" s="16"/>
      <c r="C542" s="11">
        <v>23</v>
      </c>
      <c r="D542" s="11">
        <v>23</v>
      </c>
      <c r="E542" s="12">
        <f>D542/C542</f>
        <v>1</v>
      </c>
      <c r="F542" s="14"/>
    </row>
    <row r="543" s="1" customFormat="1" customHeight="1" spans="1:6">
      <c r="A543" s="7" t="s">
        <v>374</v>
      </c>
      <c r="B543" s="9">
        <v>9</v>
      </c>
      <c r="C543" s="11">
        <f>SUM(C544:C546)</f>
        <v>0</v>
      </c>
      <c r="D543" s="11">
        <f>SUM(D544:D546)</f>
        <v>0</v>
      </c>
      <c r="E543" s="12"/>
      <c r="F543" s="14"/>
    </row>
    <row r="544" s="1" customFormat="1" customHeight="1" spans="1:6">
      <c r="A544" s="15" t="s">
        <v>375</v>
      </c>
      <c r="B544" s="16"/>
      <c r="C544" s="11">
        <v>0</v>
      </c>
      <c r="D544" s="11">
        <v>0</v>
      </c>
      <c r="E544" s="12"/>
      <c r="F544" s="14"/>
    </row>
    <row r="545" s="1" customFormat="1" customHeight="1" spans="1:6">
      <c r="A545" s="15" t="s">
        <v>376</v>
      </c>
      <c r="B545" s="16"/>
      <c r="C545" s="11">
        <v>0</v>
      </c>
      <c r="D545" s="11">
        <v>0</v>
      </c>
      <c r="E545" s="12"/>
      <c r="F545" s="14"/>
    </row>
    <row r="546" s="1" customFormat="1" customHeight="1" spans="1:6">
      <c r="A546" s="15" t="s">
        <v>377</v>
      </c>
      <c r="B546" s="16">
        <v>9</v>
      </c>
      <c r="C546" s="11">
        <v>0</v>
      </c>
      <c r="D546" s="11">
        <v>0</v>
      </c>
      <c r="E546" s="12"/>
      <c r="F546" s="14"/>
    </row>
    <row r="547" s="1" customFormat="1" customHeight="1" spans="1:6">
      <c r="A547" s="7" t="s">
        <v>378</v>
      </c>
      <c r="B547" s="9">
        <v>7518</v>
      </c>
      <c r="C547" s="11">
        <f>SUM(C548,C567,C575,C577,C586,C590,C600,C609,C616,C624,C633,C638,C641,C644,C647,C650,C653,C657,C661,C669,C672)</f>
        <v>15037</v>
      </c>
      <c r="D547" s="11">
        <f>SUM(D548,D567,D575,D577,D586,D590,D600,D609,D616,D624,D633,D638,D641,D644,D647,D650,D653,D657,D661,D669,D672)</f>
        <v>15037</v>
      </c>
      <c r="E547" s="12">
        <f>D547/C547</f>
        <v>1</v>
      </c>
      <c r="F547" s="13">
        <v>1.359</v>
      </c>
    </row>
    <row r="548" s="1" customFormat="1" customHeight="1" spans="1:6">
      <c r="A548" s="7" t="s">
        <v>379</v>
      </c>
      <c r="B548" s="9">
        <v>676</v>
      </c>
      <c r="C548" s="11">
        <f>SUM(C549:C566)</f>
        <v>514</v>
      </c>
      <c r="D548" s="11">
        <f>SUM(D549:D566)</f>
        <v>514</v>
      </c>
      <c r="E548" s="12">
        <f>D548/C548</f>
        <v>1</v>
      </c>
      <c r="F548" s="14"/>
    </row>
    <row r="549" s="1" customFormat="1" customHeight="1" spans="1:6">
      <c r="A549" s="15" t="s">
        <v>10</v>
      </c>
      <c r="B549" s="16">
        <v>28</v>
      </c>
      <c r="C549" s="11">
        <v>24</v>
      </c>
      <c r="D549" s="11">
        <v>24</v>
      </c>
      <c r="E549" s="12">
        <f>D549/C549</f>
        <v>1</v>
      </c>
      <c r="F549" s="14"/>
    </row>
    <row r="550" s="1" customFormat="1" customHeight="1" spans="1:6">
      <c r="A550" s="15" t="s">
        <v>11</v>
      </c>
      <c r="B550" s="16">
        <v>48</v>
      </c>
      <c r="C550" s="11">
        <v>62</v>
      </c>
      <c r="D550" s="11">
        <v>62</v>
      </c>
      <c r="E550" s="12">
        <f>D550/C550</f>
        <v>1</v>
      </c>
      <c r="F550" s="14"/>
    </row>
    <row r="551" s="1" customFormat="1" customHeight="1" spans="1:6">
      <c r="A551" s="15" t="s">
        <v>12</v>
      </c>
      <c r="B551" s="16"/>
      <c r="C551" s="11">
        <v>0</v>
      </c>
      <c r="D551" s="11">
        <v>0</v>
      </c>
      <c r="E551" s="12"/>
      <c r="F551" s="14"/>
    </row>
    <row r="552" s="1" customFormat="1" customHeight="1" spans="1:6">
      <c r="A552" s="15" t="s">
        <v>380</v>
      </c>
      <c r="B552" s="16"/>
      <c r="C552" s="11">
        <v>0</v>
      </c>
      <c r="D552" s="11">
        <v>0</v>
      </c>
      <c r="E552" s="12"/>
      <c r="F552" s="14"/>
    </row>
    <row r="553" s="1" customFormat="1" customHeight="1" spans="1:6">
      <c r="A553" s="15" t="s">
        <v>381</v>
      </c>
      <c r="B553" s="16"/>
      <c r="C553" s="11">
        <v>0</v>
      </c>
      <c r="D553" s="11">
        <v>0</v>
      </c>
      <c r="E553" s="12"/>
      <c r="F553" s="14"/>
    </row>
    <row r="554" s="1" customFormat="1" customHeight="1" spans="1:6">
      <c r="A554" s="15" t="s">
        <v>382</v>
      </c>
      <c r="B554" s="16"/>
      <c r="C554" s="11">
        <v>0</v>
      </c>
      <c r="D554" s="11">
        <v>0</v>
      </c>
      <c r="E554" s="12"/>
      <c r="F554" s="14"/>
    </row>
    <row r="555" s="1" customFormat="1" customHeight="1" spans="1:6">
      <c r="A555" s="15" t="s">
        <v>383</v>
      </c>
      <c r="B555" s="16"/>
      <c r="C555" s="11">
        <v>0</v>
      </c>
      <c r="D555" s="11">
        <v>0</v>
      </c>
      <c r="E555" s="12"/>
      <c r="F555" s="14"/>
    </row>
    <row r="556" s="1" customFormat="1" customHeight="1" spans="1:6">
      <c r="A556" s="15" t="s">
        <v>51</v>
      </c>
      <c r="B556" s="16"/>
      <c r="C556" s="11">
        <v>3</v>
      </c>
      <c r="D556" s="11">
        <v>3</v>
      </c>
      <c r="E556" s="12">
        <f>D556/C556</f>
        <v>1</v>
      </c>
      <c r="F556" s="14"/>
    </row>
    <row r="557" s="1" customFormat="1" customHeight="1" spans="1:6">
      <c r="A557" s="15" t="s">
        <v>384</v>
      </c>
      <c r="B557" s="16"/>
      <c r="C557" s="11">
        <v>0</v>
      </c>
      <c r="D557" s="11">
        <v>0</v>
      </c>
      <c r="E557" s="12"/>
      <c r="F557" s="14"/>
    </row>
    <row r="558" s="1" customFormat="1" customHeight="1" spans="1:6">
      <c r="A558" s="15" t="s">
        <v>385</v>
      </c>
      <c r="B558" s="16">
        <v>100</v>
      </c>
      <c r="C558" s="11">
        <v>0</v>
      </c>
      <c r="D558" s="11">
        <v>0</v>
      </c>
      <c r="E558" s="12"/>
      <c r="F558" s="14"/>
    </row>
    <row r="559" s="1" customFormat="1" customHeight="1" spans="1:6">
      <c r="A559" s="15" t="s">
        <v>386</v>
      </c>
      <c r="B559" s="16"/>
      <c r="C559" s="11">
        <v>0</v>
      </c>
      <c r="D559" s="11">
        <v>0</v>
      </c>
      <c r="E559" s="12"/>
      <c r="F559" s="14"/>
    </row>
    <row r="560" s="1" customFormat="1" customHeight="1" spans="1:6">
      <c r="A560" s="15" t="s">
        <v>387</v>
      </c>
      <c r="B560" s="16"/>
      <c r="C560" s="11">
        <v>0</v>
      </c>
      <c r="D560" s="11">
        <v>0</v>
      </c>
      <c r="E560" s="12"/>
      <c r="F560" s="14"/>
    </row>
    <row r="561" s="1" customFormat="1" customHeight="1" spans="1:6">
      <c r="A561" s="15" t="s">
        <v>388</v>
      </c>
      <c r="B561" s="16"/>
      <c r="C561" s="11">
        <v>0</v>
      </c>
      <c r="D561" s="11">
        <v>0</v>
      </c>
      <c r="E561" s="12"/>
      <c r="F561" s="14"/>
    </row>
    <row r="562" s="1" customFormat="1" customHeight="1" spans="1:6">
      <c r="A562" s="15" t="s">
        <v>389</v>
      </c>
      <c r="B562" s="16"/>
      <c r="C562" s="11">
        <v>0</v>
      </c>
      <c r="D562" s="11">
        <v>0</v>
      </c>
      <c r="E562" s="12"/>
      <c r="F562" s="14"/>
    </row>
    <row r="563" s="1" customFormat="1" customHeight="1" spans="1:6">
      <c r="A563" s="15" t="s">
        <v>390</v>
      </c>
      <c r="B563" s="16"/>
      <c r="C563" s="11">
        <v>0</v>
      </c>
      <c r="D563" s="11">
        <v>0</v>
      </c>
      <c r="E563" s="12"/>
      <c r="F563" s="14"/>
    </row>
    <row r="564" s="1" customFormat="1" customHeight="1" spans="1:6">
      <c r="A564" s="15" t="s">
        <v>391</v>
      </c>
      <c r="B564" s="16"/>
      <c r="C564" s="11">
        <v>80</v>
      </c>
      <c r="D564" s="11">
        <v>80</v>
      </c>
      <c r="E564" s="12">
        <f>D564/C564</f>
        <v>1</v>
      </c>
      <c r="F564" s="14"/>
    </row>
    <row r="565" s="1" customFormat="1" customHeight="1" spans="1:6">
      <c r="A565" s="15" t="s">
        <v>19</v>
      </c>
      <c r="B565" s="16"/>
      <c r="C565" s="11">
        <v>0</v>
      </c>
      <c r="D565" s="11">
        <v>0</v>
      </c>
      <c r="E565" s="12"/>
      <c r="F565" s="14"/>
    </row>
    <row r="566" s="1" customFormat="1" customHeight="1" spans="1:6">
      <c r="A566" s="15" t="s">
        <v>392</v>
      </c>
      <c r="B566" s="16">
        <v>500</v>
      </c>
      <c r="C566" s="11">
        <v>345</v>
      </c>
      <c r="D566" s="11">
        <v>345</v>
      </c>
      <c r="E566" s="12">
        <f>D566/C566</f>
        <v>1</v>
      </c>
      <c r="F566" s="14"/>
    </row>
    <row r="567" s="1" customFormat="1" customHeight="1" spans="1:6">
      <c r="A567" s="7" t="s">
        <v>393</v>
      </c>
      <c r="B567" s="9">
        <v>287</v>
      </c>
      <c r="C567" s="11">
        <f>SUM(C568:C574)</f>
        <v>363</v>
      </c>
      <c r="D567" s="11">
        <f>SUM(D568:D574)</f>
        <v>363</v>
      </c>
      <c r="E567" s="12">
        <f>D567/C567</f>
        <v>1</v>
      </c>
      <c r="F567" s="14"/>
    </row>
    <row r="568" s="1" customFormat="1" customHeight="1" spans="1:6">
      <c r="A568" s="15" t="s">
        <v>10</v>
      </c>
      <c r="B568" s="16"/>
      <c r="C568" s="11">
        <v>0</v>
      </c>
      <c r="D568" s="11">
        <v>0</v>
      </c>
      <c r="E568" s="12"/>
      <c r="F568" s="14"/>
    </row>
    <row r="569" s="1" customFormat="1" customHeight="1" spans="1:6">
      <c r="A569" s="15" t="s">
        <v>11</v>
      </c>
      <c r="B569" s="16"/>
      <c r="C569" s="11">
        <v>5</v>
      </c>
      <c r="D569" s="11">
        <v>5</v>
      </c>
      <c r="E569" s="12">
        <f>D569/C569</f>
        <v>1</v>
      </c>
      <c r="F569" s="14"/>
    </row>
    <row r="570" s="1" customFormat="1" customHeight="1" spans="1:6">
      <c r="A570" s="15" t="s">
        <v>12</v>
      </c>
      <c r="B570" s="16"/>
      <c r="C570" s="11">
        <v>0</v>
      </c>
      <c r="D570" s="11">
        <v>0</v>
      </c>
      <c r="E570" s="12"/>
      <c r="F570" s="14"/>
    </row>
    <row r="571" s="1" customFormat="1" customHeight="1" spans="1:6">
      <c r="A571" s="15" t="s">
        <v>394</v>
      </c>
      <c r="B571" s="16">
        <v>25</v>
      </c>
      <c r="C571" s="11">
        <v>58</v>
      </c>
      <c r="D571" s="11">
        <v>58</v>
      </c>
      <c r="E571" s="12">
        <f>D571/C571</f>
        <v>1</v>
      </c>
      <c r="F571" s="14"/>
    </row>
    <row r="572" s="1" customFormat="1" customHeight="1" spans="1:6">
      <c r="A572" s="15" t="s">
        <v>395</v>
      </c>
      <c r="B572" s="16">
        <v>9</v>
      </c>
      <c r="C572" s="11">
        <v>7</v>
      </c>
      <c r="D572" s="11">
        <v>7</v>
      </c>
      <c r="E572" s="12">
        <f>D572/C572</f>
        <v>1</v>
      </c>
      <c r="F572" s="14"/>
    </row>
    <row r="573" s="1" customFormat="1" customHeight="1" spans="1:6">
      <c r="A573" s="15" t="s">
        <v>396</v>
      </c>
      <c r="B573" s="16">
        <v>244</v>
      </c>
      <c r="C573" s="11">
        <v>287</v>
      </c>
      <c r="D573" s="11">
        <v>287</v>
      </c>
      <c r="E573" s="12">
        <f>D573/C573</f>
        <v>1</v>
      </c>
      <c r="F573" s="14"/>
    </row>
    <row r="574" s="1" customFormat="1" customHeight="1" spans="1:6">
      <c r="A574" s="15" t="s">
        <v>397</v>
      </c>
      <c r="B574" s="16">
        <v>9</v>
      </c>
      <c r="C574" s="11">
        <v>6</v>
      </c>
      <c r="D574" s="11">
        <v>6</v>
      </c>
      <c r="E574" s="12">
        <f>D574/C574</f>
        <v>1</v>
      </c>
      <c r="F574" s="14"/>
    </row>
    <row r="575" s="1" customFormat="1" customHeight="1" spans="1:6">
      <c r="A575" s="7" t="s">
        <v>398</v>
      </c>
      <c r="B575" s="9"/>
      <c r="C575" s="11">
        <f>C576</f>
        <v>0</v>
      </c>
      <c r="D575" s="11">
        <f>D576</f>
        <v>0</v>
      </c>
      <c r="E575" s="12"/>
      <c r="F575" s="14"/>
    </row>
    <row r="576" s="1" customFormat="1" customHeight="1" spans="1:6">
      <c r="A576" s="15" t="s">
        <v>399</v>
      </c>
      <c r="B576" s="16"/>
      <c r="C576" s="11">
        <v>0</v>
      </c>
      <c r="D576" s="11">
        <v>0</v>
      </c>
      <c r="E576" s="12"/>
      <c r="F576" s="14"/>
    </row>
    <row r="577" s="1" customFormat="1" customHeight="1" spans="1:6">
      <c r="A577" s="7" t="s">
        <v>400</v>
      </c>
      <c r="B577" s="9">
        <v>3651</v>
      </c>
      <c r="C577" s="11">
        <f>SUM(C578:C585)</f>
        <v>5454</v>
      </c>
      <c r="D577" s="11">
        <f>SUM(D578:D585)</f>
        <v>5454</v>
      </c>
      <c r="E577" s="12">
        <f>D577/C577</f>
        <v>1</v>
      </c>
      <c r="F577" s="14"/>
    </row>
    <row r="578" s="1" customFormat="1" customHeight="1" spans="1:6">
      <c r="A578" s="15" t="s">
        <v>401</v>
      </c>
      <c r="B578" s="16">
        <v>610</v>
      </c>
      <c r="C578" s="11">
        <v>518</v>
      </c>
      <c r="D578" s="11">
        <v>518</v>
      </c>
      <c r="E578" s="12">
        <f>D578/C578</f>
        <v>1</v>
      </c>
      <c r="F578" s="14"/>
    </row>
    <row r="579" s="1" customFormat="1" customHeight="1" spans="1:6">
      <c r="A579" s="15" t="s">
        <v>402</v>
      </c>
      <c r="B579" s="16">
        <v>220</v>
      </c>
      <c r="C579" s="11">
        <v>1804</v>
      </c>
      <c r="D579" s="11">
        <v>1804</v>
      </c>
      <c r="E579" s="12">
        <f>D579/C579</f>
        <v>1</v>
      </c>
      <c r="F579" s="14"/>
    </row>
    <row r="580" s="1" customFormat="1" customHeight="1" spans="1:6">
      <c r="A580" s="15" t="s">
        <v>403</v>
      </c>
      <c r="B580" s="16"/>
      <c r="C580" s="11">
        <v>0</v>
      </c>
      <c r="D580" s="11">
        <v>0</v>
      </c>
      <c r="E580" s="12"/>
      <c r="F580" s="14"/>
    </row>
    <row r="581" s="1" customFormat="1" customHeight="1" spans="1:6">
      <c r="A581" s="15" t="s">
        <v>404</v>
      </c>
      <c r="B581" s="16">
        <v>2542</v>
      </c>
      <c r="C581" s="11">
        <v>2946</v>
      </c>
      <c r="D581" s="11">
        <v>2946</v>
      </c>
      <c r="E581" s="12">
        <f>D581/C581</f>
        <v>1</v>
      </c>
      <c r="F581" s="14"/>
    </row>
    <row r="582" s="1" customFormat="1" customHeight="1" spans="1:6">
      <c r="A582" s="15" t="s">
        <v>405</v>
      </c>
      <c r="B582" s="16">
        <v>279</v>
      </c>
      <c r="C582" s="11">
        <v>147</v>
      </c>
      <c r="D582" s="11">
        <v>147</v>
      </c>
      <c r="E582" s="12">
        <f>D582/C582</f>
        <v>1</v>
      </c>
      <c r="F582" s="14"/>
    </row>
    <row r="583" s="1" customFormat="1" customHeight="1" spans="1:6">
      <c r="A583" s="15" t="s">
        <v>406</v>
      </c>
      <c r="B583" s="16"/>
      <c r="C583" s="11">
        <v>0</v>
      </c>
      <c r="D583" s="11">
        <v>0</v>
      </c>
      <c r="E583" s="12"/>
      <c r="F583" s="14"/>
    </row>
    <row r="584" s="1" customFormat="1" customHeight="1" spans="1:6">
      <c r="A584" s="15" t="s">
        <v>407</v>
      </c>
      <c r="B584" s="16"/>
      <c r="C584" s="11">
        <v>0</v>
      </c>
      <c r="D584" s="11">
        <v>0</v>
      </c>
      <c r="E584" s="12"/>
      <c r="F584" s="14"/>
    </row>
    <row r="585" s="1" customFormat="1" customHeight="1" spans="1:6">
      <c r="A585" s="15" t="s">
        <v>408</v>
      </c>
      <c r="B585" s="16"/>
      <c r="C585" s="11">
        <v>39</v>
      </c>
      <c r="D585" s="11">
        <v>39</v>
      </c>
      <c r="E585" s="12">
        <f>D585/C585</f>
        <v>1</v>
      </c>
      <c r="F585" s="14"/>
    </row>
    <row r="586" s="1" customFormat="1" customHeight="1" spans="1:6">
      <c r="A586" s="7" t="s">
        <v>409</v>
      </c>
      <c r="B586" s="9">
        <v>59</v>
      </c>
      <c r="C586" s="11">
        <f>SUM(C587:C589)</f>
        <v>0</v>
      </c>
      <c r="D586" s="11">
        <f>SUM(D587:D589)</f>
        <v>0</v>
      </c>
      <c r="E586" s="12"/>
      <c r="F586" s="14"/>
    </row>
    <row r="587" s="1" customFormat="1" customHeight="1" spans="1:6">
      <c r="A587" s="15" t="s">
        <v>410</v>
      </c>
      <c r="B587" s="16"/>
      <c r="C587" s="11">
        <v>0</v>
      </c>
      <c r="D587" s="11">
        <v>0</v>
      </c>
      <c r="E587" s="12"/>
      <c r="F587" s="14"/>
    </row>
    <row r="588" s="1" customFormat="1" customHeight="1" spans="1:6">
      <c r="A588" s="15" t="s">
        <v>411</v>
      </c>
      <c r="B588" s="16"/>
      <c r="C588" s="11">
        <v>0</v>
      </c>
      <c r="D588" s="11">
        <v>0</v>
      </c>
      <c r="E588" s="12"/>
      <c r="F588" s="14"/>
    </row>
    <row r="589" s="1" customFormat="1" customHeight="1" spans="1:6">
      <c r="A589" s="15" t="s">
        <v>412</v>
      </c>
      <c r="B589" s="16">
        <v>59</v>
      </c>
      <c r="C589" s="11">
        <v>0</v>
      </c>
      <c r="D589" s="11">
        <v>0</v>
      </c>
      <c r="E589" s="12"/>
      <c r="F589" s="14"/>
    </row>
    <row r="590" s="1" customFormat="1" customHeight="1" spans="1:6">
      <c r="A590" s="7" t="s">
        <v>413</v>
      </c>
      <c r="B590" s="9">
        <v>217</v>
      </c>
      <c r="C590" s="11">
        <f>SUM(C591:C599)</f>
        <v>1503</v>
      </c>
      <c r="D590" s="11">
        <f>SUM(D591:D599)</f>
        <v>1503</v>
      </c>
      <c r="E590" s="12">
        <f>D590/C590</f>
        <v>1</v>
      </c>
      <c r="F590" s="14"/>
    </row>
    <row r="591" s="1" customFormat="1" customHeight="1" spans="1:6">
      <c r="A591" s="15" t="s">
        <v>414</v>
      </c>
      <c r="B591" s="16">
        <v>131</v>
      </c>
      <c r="C591" s="11">
        <v>1417</v>
      </c>
      <c r="D591" s="11">
        <v>1417</v>
      </c>
      <c r="E591" s="12">
        <f>D591/C591</f>
        <v>1</v>
      </c>
      <c r="F591" s="14"/>
    </row>
    <row r="592" s="1" customFormat="1" customHeight="1" spans="1:6">
      <c r="A592" s="15" t="s">
        <v>415</v>
      </c>
      <c r="B592" s="16"/>
      <c r="C592" s="11">
        <v>0</v>
      </c>
      <c r="D592" s="11">
        <v>0</v>
      </c>
      <c r="E592" s="12"/>
      <c r="F592" s="14"/>
    </row>
    <row r="593" s="1" customFormat="1" customHeight="1" spans="1:6">
      <c r="A593" s="15" t="s">
        <v>416</v>
      </c>
      <c r="B593" s="16"/>
      <c r="C593" s="11">
        <v>0</v>
      </c>
      <c r="D593" s="11">
        <v>0</v>
      </c>
      <c r="E593" s="12"/>
      <c r="F593" s="14"/>
    </row>
    <row r="594" s="1" customFormat="1" customHeight="1" spans="1:6">
      <c r="A594" s="15" t="s">
        <v>417</v>
      </c>
      <c r="B594" s="16">
        <v>76</v>
      </c>
      <c r="C594" s="11">
        <v>76</v>
      </c>
      <c r="D594" s="11">
        <v>76</v>
      </c>
      <c r="E594" s="12">
        <f>D594/C594</f>
        <v>1</v>
      </c>
      <c r="F594" s="14"/>
    </row>
    <row r="595" s="1" customFormat="1" customHeight="1" spans="1:6">
      <c r="A595" s="15" t="s">
        <v>418</v>
      </c>
      <c r="B595" s="16"/>
      <c r="C595" s="11">
        <v>0</v>
      </c>
      <c r="D595" s="11">
        <v>0</v>
      </c>
      <c r="E595" s="12"/>
      <c r="F595" s="14"/>
    </row>
    <row r="596" s="1" customFormat="1" customHeight="1" spans="1:6">
      <c r="A596" s="15" t="s">
        <v>419</v>
      </c>
      <c r="B596" s="16"/>
      <c r="C596" s="11">
        <v>0</v>
      </c>
      <c r="D596" s="11">
        <v>0</v>
      </c>
      <c r="E596" s="12"/>
      <c r="F596" s="14"/>
    </row>
    <row r="597" s="1" customFormat="1" customHeight="1" spans="1:6">
      <c r="A597" s="15" t="s">
        <v>420</v>
      </c>
      <c r="B597" s="16"/>
      <c r="C597" s="11">
        <v>0</v>
      </c>
      <c r="D597" s="11">
        <v>0</v>
      </c>
      <c r="E597" s="12"/>
      <c r="F597" s="14"/>
    </row>
    <row r="598" s="1" customFormat="1" customHeight="1" spans="1:6">
      <c r="A598" s="15" t="s">
        <v>421</v>
      </c>
      <c r="B598" s="16"/>
      <c r="C598" s="11">
        <v>0</v>
      </c>
      <c r="D598" s="11">
        <v>0</v>
      </c>
      <c r="E598" s="12"/>
      <c r="F598" s="14"/>
    </row>
    <row r="599" s="1" customFormat="1" customHeight="1" spans="1:6">
      <c r="A599" s="15" t="s">
        <v>422</v>
      </c>
      <c r="B599" s="16">
        <v>10</v>
      </c>
      <c r="C599" s="11">
        <v>10</v>
      </c>
      <c r="D599" s="11">
        <v>10</v>
      </c>
      <c r="E599" s="12">
        <f>D599/C599</f>
        <v>1</v>
      </c>
      <c r="F599" s="14"/>
    </row>
    <row r="600" s="1" customFormat="1" customHeight="1" spans="1:6">
      <c r="A600" s="7" t="s">
        <v>423</v>
      </c>
      <c r="B600" s="9">
        <v>217</v>
      </c>
      <c r="C600" s="11">
        <f>SUM(C601:C608)</f>
        <v>1584</v>
      </c>
      <c r="D600" s="11">
        <f>SUM(D601:D608)</f>
        <v>1584</v>
      </c>
      <c r="E600" s="12">
        <f>D600/C600</f>
        <v>1</v>
      </c>
      <c r="F600" s="14"/>
    </row>
    <row r="601" s="1" customFormat="1" customHeight="1" spans="1:6">
      <c r="A601" s="15" t="s">
        <v>424</v>
      </c>
      <c r="B601" s="16">
        <v>20</v>
      </c>
      <c r="C601" s="11">
        <v>172</v>
      </c>
      <c r="D601" s="11">
        <v>172</v>
      </c>
      <c r="E601" s="12">
        <f>D601/C601</f>
        <v>1</v>
      </c>
      <c r="F601" s="14"/>
    </row>
    <row r="602" s="1" customFormat="1" customHeight="1" spans="1:6">
      <c r="A602" s="15" t="s">
        <v>425</v>
      </c>
      <c r="B602" s="16"/>
      <c r="C602" s="11">
        <v>0</v>
      </c>
      <c r="D602" s="11">
        <v>0</v>
      </c>
      <c r="E602" s="12"/>
      <c r="F602" s="14"/>
    </row>
    <row r="603" s="1" customFormat="1" customHeight="1" spans="1:6">
      <c r="A603" s="15" t="s">
        <v>426</v>
      </c>
      <c r="B603" s="16"/>
      <c r="C603" s="11">
        <v>102</v>
      </c>
      <c r="D603" s="11">
        <v>102</v>
      </c>
      <c r="E603" s="12">
        <f>D603/C603</f>
        <v>1</v>
      </c>
      <c r="F603" s="14"/>
    </row>
    <row r="604" s="1" customFormat="1" customHeight="1" spans="1:6">
      <c r="A604" s="15" t="s">
        <v>427</v>
      </c>
      <c r="B604" s="16">
        <v>160</v>
      </c>
      <c r="C604" s="11">
        <v>270</v>
      </c>
      <c r="D604" s="11">
        <v>270</v>
      </c>
      <c r="E604" s="12">
        <f>D604/C604</f>
        <v>1</v>
      </c>
      <c r="F604" s="14"/>
    </row>
    <row r="605" s="1" customFormat="1" customHeight="1" spans="1:6">
      <c r="A605" s="15" t="s">
        <v>428</v>
      </c>
      <c r="B605" s="16"/>
      <c r="C605" s="11">
        <v>0</v>
      </c>
      <c r="D605" s="11">
        <v>0</v>
      </c>
      <c r="E605" s="12"/>
      <c r="F605" s="14"/>
    </row>
    <row r="606" s="1" customFormat="1" customHeight="1" spans="1:6">
      <c r="A606" s="15" t="s">
        <v>429</v>
      </c>
      <c r="B606" s="16"/>
      <c r="C606" s="11">
        <v>0</v>
      </c>
      <c r="D606" s="11">
        <v>0</v>
      </c>
      <c r="E606" s="12"/>
      <c r="F606" s="14"/>
    </row>
    <row r="607" s="1" customFormat="1" customHeight="1" spans="1:6">
      <c r="A607" s="15" t="s">
        <v>430</v>
      </c>
      <c r="B607" s="16"/>
      <c r="C607" s="11">
        <v>0</v>
      </c>
      <c r="D607" s="11">
        <v>0</v>
      </c>
      <c r="E607" s="12"/>
      <c r="F607" s="14"/>
    </row>
    <row r="608" s="1" customFormat="1" customHeight="1" spans="1:6">
      <c r="A608" s="15" t="s">
        <v>431</v>
      </c>
      <c r="B608" s="16">
        <v>37</v>
      </c>
      <c r="C608" s="11">
        <v>1040</v>
      </c>
      <c r="D608" s="11">
        <v>1040</v>
      </c>
      <c r="E608" s="12">
        <f>D608/C608</f>
        <v>1</v>
      </c>
      <c r="F608" s="14"/>
    </row>
    <row r="609" s="1" customFormat="1" customHeight="1" spans="1:6">
      <c r="A609" s="7" t="s">
        <v>432</v>
      </c>
      <c r="B609" s="9">
        <v>278</v>
      </c>
      <c r="C609" s="11">
        <f>SUM(C610:C615)</f>
        <v>222</v>
      </c>
      <c r="D609" s="11">
        <f>SUM(D610:D615)</f>
        <v>222</v>
      </c>
      <c r="E609" s="12">
        <f>D609/C609</f>
        <v>1</v>
      </c>
      <c r="F609" s="14"/>
    </row>
    <row r="610" s="1" customFormat="1" customHeight="1" spans="1:6">
      <c r="A610" s="15" t="s">
        <v>433</v>
      </c>
      <c r="B610" s="16">
        <v>163</v>
      </c>
      <c r="C610" s="11">
        <v>152</v>
      </c>
      <c r="D610" s="11">
        <v>152</v>
      </c>
      <c r="E610" s="12">
        <f>D610/C610</f>
        <v>1</v>
      </c>
      <c r="F610" s="14"/>
    </row>
    <row r="611" s="1" customFormat="1" customHeight="1" spans="1:6">
      <c r="A611" s="15" t="s">
        <v>434</v>
      </c>
      <c r="B611" s="16"/>
      <c r="C611" s="11">
        <v>0</v>
      </c>
      <c r="D611" s="11">
        <v>0</v>
      </c>
      <c r="E611" s="12"/>
      <c r="F611" s="14"/>
    </row>
    <row r="612" s="1" customFormat="1" customHeight="1" spans="1:6">
      <c r="A612" s="15" t="s">
        <v>435</v>
      </c>
      <c r="B612" s="16"/>
      <c r="C612" s="11">
        <v>0</v>
      </c>
      <c r="D612" s="11">
        <v>0</v>
      </c>
      <c r="E612" s="12"/>
      <c r="F612" s="14"/>
    </row>
    <row r="613" s="1" customFormat="1" customHeight="1" spans="1:6">
      <c r="A613" s="15" t="s">
        <v>436</v>
      </c>
      <c r="B613" s="16"/>
      <c r="C613" s="11">
        <v>0</v>
      </c>
      <c r="D613" s="11">
        <v>0</v>
      </c>
      <c r="E613" s="12"/>
      <c r="F613" s="14"/>
    </row>
    <row r="614" s="1" customFormat="1" customHeight="1" spans="1:6">
      <c r="A614" s="15" t="s">
        <v>437</v>
      </c>
      <c r="B614" s="16">
        <v>32</v>
      </c>
      <c r="C614" s="11">
        <v>0</v>
      </c>
      <c r="D614" s="11">
        <v>0</v>
      </c>
      <c r="E614" s="12"/>
      <c r="F614" s="14"/>
    </row>
    <row r="615" s="1" customFormat="1" customHeight="1" spans="1:6">
      <c r="A615" s="15" t="s">
        <v>438</v>
      </c>
      <c r="B615" s="16">
        <v>83</v>
      </c>
      <c r="C615" s="11">
        <v>70</v>
      </c>
      <c r="D615" s="11">
        <v>70</v>
      </c>
      <c r="E615" s="12">
        <f>D615/C615</f>
        <v>1</v>
      </c>
      <c r="F615" s="14"/>
    </row>
    <row r="616" s="1" customFormat="1" customHeight="1" spans="1:6">
      <c r="A616" s="7" t="s">
        <v>439</v>
      </c>
      <c r="B616" s="9">
        <v>731</v>
      </c>
      <c r="C616" s="11">
        <f>SUM(C617:C623)</f>
        <v>671</v>
      </c>
      <c r="D616" s="11">
        <f>SUM(D617:D623)</f>
        <v>671</v>
      </c>
      <c r="E616" s="12">
        <f>D616/C616</f>
        <v>1</v>
      </c>
      <c r="F616" s="14"/>
    </row>
    <row r="617" s="1" customFormat="1" customHeight="1" spans="1:6">
      <c r="A617" s="15" t="s">
        <v>440</v>
      </c>
      <c r="B617" s="16"/>
      <c r="C617" s="11">
        <v>0</v>
      </c>
      <c r="D617" s="11">
        <v>0</v>
      </c>
      <c r="E617" s="12"/>
      <c r="F617" s="14"/>
    </row>
    <row r="618" s="1" customFormat="1" customHeight="1" spans="1:6">
      <c r="A618" s="15" t="s">
        <v>441</v>
      </c>
      <c r="B618" s="16">
        <v>334</v>
      </c>
      <c r="C618" s="11">
        <v>405</v>
      </c>
      <c r="D618" s="11">
        <v>405</v>
      </c>
      <c r="E618" s="12">
        <f>D618/C618</f>
        <v>1</v>
      </c>
      <c r="F618" s="14"/>
    </row>
    <row r="619" s="1" customFormat="1" customHeight="1" spans="1:6">
      <c r="A619" s="15" t="s">
        <v>442</v>
      </c>
      <c r="B619" s="16"/>
      <c r="C619" s="11">
        <v>0</v>
      </c>
      <c r="D619" s="11">
        <v>0</v>
      </c>
      <c r="E619" s="12"/>
      <c r="F619" s="14"/>
    </row>
    <row r="620" s="1" customFormat="1" customHeight="1" spans="1:6">
      <c r="A620" s="15" t="s">
        <v>443</v>
      </c>
      <c r="B620" s="16">
        <v>11</v>
      </c>
      <c r="C620" s="11">
        <v>19</v>
      </c>
      <c r="D620" s="11">
        <v>19</v>
      </c>
      <c r="E620" s="12">
        <f>D620/C620</f>
        <v>1</v>
      </c>
      <c r="F620" s="14"/>
    </row>
    <row r="621" s="1" customFormat="1" customHeight="1" spans="1:6">
      <c r="A621" s="15" t="s">
        <v>444</v>
      </c>
      <c r="B621" s="16"/>
      <c r="C621" s="11">
        <v>0</v>
      </c>
      <c r="D621" s="11">
        <v>0</v>
      </c>
      <c r="E621" s="12"/>
      <c r="F621" s="14"/>
    </row>
    <row r="622" s="1" customFormat="1" customHeight="1" spans="1:6">
      <c r="A622" s="15" t="s">
        <v>445</v>
      </c>
      <c r="B622" s="16">
        <v>386</v>
      </c>
      <c r="C622" s="11">
        <v>247</v>
      </c>
      <c r="D622" s="11">
        <v>247</v>
      </c>
      <c r="E622" s="12">
        <f>D622/C622</f>
        <v>1</v>
      </c>
      <c r="F622" s="14"/>
    </row>
    <row r="623" s="1" customFormat="1" customHeight="1" spans="1:6">
      <c r="A623" s="15" t="s">
        <v>446</v>
      </c>
      <c r="B623" s="16"/>
      <c r="C623" s="11">
        <v>0</v>
      </c>
      <c r="D623" s="11">
        <v>0</v>
      </c>
      <c r="E623" s="12"/>
      <c r="F623" s="14"/>
    </row>
    <row r="624" s="1" customFormat="1" customHeight="1" spans="1:6">
      <c r="A624" s="7" t="s">
        <v>447</v>
      </c>
      <c r="B624" s="9">
        <v>233</v>
      </c>
      <c r="C624" s="11">
        <f>SUM(C625:C632)</f>
        <v>565</v>
      </c>
      <c r="D624" s="11">
        <f>SUM(D625:D632)</f>
        <v>565</v>
      </c>
      <c r="E624" s="12">
        <f>D624/C624</f>
        <v>1</v>
      </c>
      <c r="F624" s="14"/>
    </row>
    <row r="625" s="1" customFormat="1" customHeight="1" spans="1:6">
      <c r="A625" s="15" t="s">
        <v>10</v>
      </c>
      <c r="B625" s="16"/>
      <c r="C625" s="11">
        <v>0</v>
      </c>
      <c r="D625" s="11">
        <v>0</v>
      </c>
      <c r="E625" s="12"/>
      <c r="F625" s="14"/>
    </row>
    <row r="626" s="1" customFormat="1" customHeight="1" spans="1:6">
      <c r="A626" s="15" t="s">
        <v>11</v>
      </c>
      <c r="B626" s="16"/>
      <c r="C626" s="11">
        <v>0</v>
      </c>
      <c r="D626" s="11">
        <v>0</v>
      </c>
      <c r="E626" s="12"/>
      <c r="F626" s="14"/>
    </row>
    <row r="627" s="1" customFormat="1" customHeight="1" spans="1:6">
      <c r="A627" s="15" t="s">
        <v>12</v>
      </c>
      <c r="B627" s="16"/>
      <c r="C627" s="11">
        <v>0</v>
      </c>
      <c r="D627" s="11">
        <v>0</v>
      </c>
      <c r="E627" s="12"/>
      <c r="F627" s="14"/>
    </row>
    <row r="628" s="1" customFormat="1" customHeight="1" spans="1:6">
      <c r="A628" s="15" t="s">
        <v>448</v>
      </c>
      <c r="B628" s="16"/>
      <c r="C628" s="11">
        <v>51</v>
      </c>
      <c r="D628" s="11">
        <v>51</v>
      </c>
      <c r="E628" s="12">
        <f>D628/C628</f>
        <v>1</v>
      </c>
      <c r="F628" s="14"/>
    </row>
    <row r="629" s="1" customFormat="1" customHeight="1" spans="1:6">
      <c r="A629" s="15" t="s">
        <v>449</v>
      </c>
      <c r="B629" s="16"/>
      <c r="C629" s="11">
        <v>52</v>
      </c>
      <c r="D629" s="11">
        <v>52</v>
      </c>
      <c r="E629" s="12">
        <f>D629/C629</f>
        <v>1</v>
      </c>
      <c r="F629" s="14"/>
    </row>
    <row r="630" s="1" customFormat="1" customHeight="1" spans="1:6">
      <c r="A630" s="15" t="s">
        <v>450</v>
      </c>
      <c r="B630" s="16"/>
      <c r="C630" s="11">
        <v>0</v>
      </c>
      <c r="D630" s="11">
        <v>0</v>
      </c>
      <c r="E630" s="12"/>
      <c r="F630" s="14"/>
    </row>
    <row r="631" s="1" customFormat="1" customHeight="1" spans="1:6">
      <c r="A631" s="15" t="s">
        <v>451</v>
      </c>
      <c r="B631" s="16">
        <v>183</v>
      </c>
      <c r="C631" s="11">
        <v>407</v>
      </c>
      <c r="D631" s="11">
        <v>407</v>
      </c>
      <c r="E631" s="12">
        <f>D631/C631</f>
        <v>1</v>
      </c>
      <c r="F631" s="14"/>
    </row>
    <row r="632" s="1" customFormat="1" customHeight="1" spans="1:6">
      <c r="A632" s="15" t="s">
        <v>452</v>
      </c>
      <c r="B632" s="16">
        <v>50</v>
      </c>
      <c r="C632" s="11">
        <v>55</v>
      </c>
      <c r="D632" s="11">
        <v>55</v>
      </c>
      <c r="E632" s="12">
        <f>D632/C632</f>
        <v>1</v>
      </c>
      <c r="F632" s="14"/>
    </row>
    <row r="633" s="1" customFormat="1" customHeight="1" spans="1:6">
      <c r="A633" s="7" t="s">
        <v>453</v>
      </c>
      <c r="B633" s="9"/>
      <c r="C633" s="11">
        <f>SUM(C634:C637)</f>
        <v>0</v>
      </c>
      <c r="D633" s="11">
        <f>SUM(D634:D637)</f>
        <v>0</v>
      </c>
      <c r="E633" s="12"/>
      <c r="F633" s="14"/>
    </row>
    <row r="634" s="1" customFormat="1" customHeight="1" spans="1:6">
      <c r="A634" s="15" t="s">
        <v>10</v>
      </c>
      <c r="B634" s="16"/>
      <c r="C634" s="11">
        <v>0</v>
      </c>
      <c r="D634" s="11">
        <v>0</v>
      </c>
      <c r="E634" s="12"/>
      <c r="F634" s="14"/>
    </row>
    <row r="635" s="1" customFormat="1" customHeight="1" spans="1:6">
      <c r="A635" s="15" t="s">
        <v>11</v>
      </c>
      <c r="B635" s="16"/>
      <c r="C635" s="11">
        <v>0</v>
      </c>
      <c r="D635" s="11">
        <v>0</v>
      </c>
      <c r="E635" s="12"/>
      <c r="F635" s="14"/>
    </row>
    <row r="636" s="1" customFormat="1" customHeight="1" spans="1:6">
      <c r="A636" s="15" t="s">
        <v>12</v>
      </c>
      <c r="B636" s="16"/>
      <c r="C636" s="11">
        <v>0</v>
      </c>
      <c r="D636" s="11">
        <v>0</v>
      </c>
      <c r="E636" s="12"/>
      <c r="F636" s="14"/>
    </row>
    <row r="637" s="1" customFormat="1" customHeight="1" spans="1:6">
      <c r="A637" s="15" t="s">
        <v>454</v>
      </c>
      <c r="B637" s="16"/>
      <c r="C637" s="11">
        <v>0</v>
      </c>
      <c r="D637" s="11">
        <v>0</v>
      </c>
      <c r="E637" s="12"/>
      <c r="F637" s="14"/>
    </row>
    <row r="638" s="1" customFormat="1" customHeight="1" spans="1:6">
      <c r="A638" s="7" t="s">
        <v>455</v>
      </c>
      <c r="B638" s="9"/>
      <c r="C638" s="11">
        <f>SUM(C639:C640)</f>
        <v>1378</v>
      </c>
      <c r="D638" s="11">
        <f>SUM(D639:D640)</f>
        <v>1378</v>
      </c>
      <c r="E638" s="12">
        <f>D638/C638</f>
        <v>1</v>
      </c>
      <c r="F638" s="14"/>
    </row>
    <row r="639" s="1" customFormat="1" customHeight="1" spans="1:6">
      <c r="A639" s="15" t="s">
        <v>456</v>
      </c>
      <c r="B639" s="16"/>
      <c r="C639" s="11">
        <v>750</v>
      </c>
      <c r="D639" s="11">
        <v>750</v>
      </c>
      <c r="E639" s="12">
        <f>D639/C639</f>
        <v>1</v>
      </c>
      <c r="F639" s="14"/>
    </row>
    <row r="640" s="1" customFormat="1" customHeight="1" spans="1:6">
      <c r="A640" s="15" t="s">
        <v>457</v>
      </c>
      <c r="B640" s="16"/>
      <c r="C640" s="11">
        <v>628</v>
      </c>
      <c r="D640" s="11">
        <v>628</v>
      </c>
      <c r="E640" s="12">
        <f>D640/C640</f>
        <v>1</v>
      </c>
      <c r="F640" s="14"/>
    </row>
    <row r="641" s="1" customFormat="1" customHeight="1" spans="1:6">
      <c r="A641" s="7" t="s">
        <v>458</v>
      </c>
      <c r="B641" s="9"/>
      <c r="C641" s="11">
        <f>SUM(C642:C643)</f>
        <v>63</v>
      </c>
      <c r="D641" s="11">
        <f>SUM(D642:D643)</f>
        <v>63</v>
      </c>
      <c r="E641" s="12">
        <f>D641/C641</f>
        <v>1</v>
      </c>
      <c r="F641" s="14"/>
    </row>
    <row r="642" s="1" customFormat="1" customHeight="1" spans="1:6">
      <c r="A642" s="15" t="s">
        <v>459</v>
      </c>
      <c r="B642" s="16"/>
      <c r="C642" s="11">
        <v>63</v>
      </c>
      <c r="D642" s="11">
        <v>63</v>
      </c>
      <c r="E642" s="12">
        <f>D642/C642</f>
        <v>1</v>
      </c>
      <c r="F642" s="14"/>
    </row>
    <row r="643" s="1" customFormat="1" customHeight="1" spans="1:6">
      <c r="A643" s="15" t="s">
        <v>460</v>
      </c>
      <c r="B643" s="16"/>
      <c r="C643" s="11">
        <v>0</v>
      </c>
      <c r="D643" s="11">
        <v>0</v>
      </c>
      <c r="E643" s="12"/>
      <c r="F643" s="14"/>
    </row>
    <row r="644" s="1" customFormat="1" customHeight="1" spans="1:6">
      <c r="A644" s="7" t="s">
        <v>461</v>
      </c>
      <c r="B644" s="9">
        <v>300</v>
      </c>
      <c r="C644" s="11">
        <f>SUM(C645:C646)</f>
        <v>242</v>
      </c>
      <c r="D644" s="11">
        <f>SUM(D645:D646)</f>
        <v>242</v>
      </c>
      <c r="E644" s="12">
        <f>D644/C644</f>
        <v>1</v>
      </c>
      <c r="F644" s="14"/>
    </row>
    <row r="645" s="1" customFormat="1" customHeight="1" spans="1:6">
      <c r="A645" s="15" t="s">
        <v>462</v>
      </c>
      <c r="B645" s="16">
        <v>300</v>
      </c>
      <c r="C645" s="11">
        <v>127</v>
      </c>
      <c r="D645" s="11">
        <v>127</v>
      </c>
      <c r="E645" s="12">
        <f>D645/C645</f>
        <v>1</v>
      </c>
      <c r="F645" s="14"/>
    </row>
    <row r="646" s="1" customFormat="1" customHeight="1" spans="1:6">
      <c r="A646" s="15" t="s">
        <v>463</v>
      </c>
      <c r="B646" s="16"/>
      <c r="C646" s="11">
        <v>115</v>
      </c>
      <c r="D646" s="11">
        <v>115</v>
      </c>
      <c r="E646" s="12">
        <f>D646/C646</f>
        <v>1</v>
      </c>
      <c r="F646" s="14"/>
    </row>
    <row r="647" s="1" customFormat="1" customHeight="1" spans="1:6">
      <c r="A647" s="7" t="s">
        <v>464</v>
      </c>
      <c r="B647" s="9"/>
      <c r="C647" s="11">
        <f>SUM(C648:C649)</f>
        <v>0</v>
      </c>
      <c r="D647" s="11">
        <f>SUM(D648:D649)</f>
        <v>0</v>
      </c>
      <c r="E647" s="12"/>
      <c r="F647" s="14"/>
    </row>
    <row r="648" s="1" customFormat="1" customHeight="1" spans="1:6">
      <c r="A648" s="15" t="s">
        <v>465</v>
      </c>
      <c r="B648" s="16"/>
      <c r="C648" s="11">
        <v>0</v>
      </c>
      <c r="D648" s="11">
        <v>0</v>
      </c>
      <c r="E648" s="12"/>
      <c r="F648" s="14"/>
    </row>
    <row r="649" s="1" customFormat="1" customHeight="1" spans="1:6">
      <c r="A649" s="15" t="s">
        <v>466</v>
      </c>
      <c r="B649" s="16"/>
      <c r="C649" s="11">
        <v>0</v>
      </c>
      <c r="D649" s="11">
        <v>0</v>
      </c>
      <c r="E649" s="12"/>
      <c r="F649" s="14"/>
    </row>
    <row r="650" s="1" customFormat="1" customHeight="1" spans="1:6">
      <c r="A650" s="7" t="s">
        <v>467</v>
      </c>
      <c r="B650" s="9">
        <v>13</v>
      </c>
      <c r="C650" s="11">
        <f>SUM(C651:C652)</f>
        <v>159</v>
      </c>
      <c r="D650" s="11">
        <f>SUM(D651:D652)</f>
        <v>159</v>
      </c>
      <c r="E650" s="12">
        <f>D650/C650</f>
        <v>1</v>
      </c>
      <c r="F650" s="14"/>
    </row>
    <row r="651" s="1" customFormat="1" customHeight="1" spans="1:6">
      <c r="A651" s="15" t="s">
        <v>468</v>
      </c>
      <c r="B651" s="16">
        <v>3</v>
      </c>
      <c r="C651" s="11">
        <v>4</v>
      </c>
      <c r="D651" s="11">
        <v>4</v>
      </c>
      <c r="E651" s="12">
        <f>D651/C651</f>
        <v>1</v>
      </c>
      <c r="F651" s="14"/>
    </row>
    <row r="652" s="1" customFormat="1" customHeight="1" spans="1:6">
      <c r="A652" s="15" t="s">
        <v>469</v>
      </c>
      <c r="B652" s="16">
        <v>10</v>
      </c>
      <c r="C652" s="11">
        <v>155</v>
      </c>
      <c r="D652" s="11">
        <v>155</v>
      </c>
      <c r="E652" s="12">
        <f>D652/C652</f>
        <v>1</v>
      </c>
      <c r="F652" s="14"/>
    </row>
    <row r="653" s="1" customFormat="1" customHeight="1" spans="1:6">
      <c r="A653" s="7" t="s">
        <v>470</v>
      </c>
      <c r="B653" s="9"/>
      <c r="C653" s="11">
        <f>SUM(C654:C656)</f>
        <v>1509</v>
      </c>
      <c r="D653" s="11">
        <f>SUM(D654:D656)</f>
        <v>1509</v>
      </c>
      <c r="E653" s="12">
        <f>D653/C653</f>
        <v>1</v>
      </c>
      <c r="F653" s="14"/>
    </row>
    <row r="654" s="1" customFormat="1" customHeight="1" spans="1:6">
      <c r="A654" s="15" t="s">
        <v>471</v>
      </c>
      <c r="B654" s="16"/>
      <c r="C654" s="11">
        <v>0</v>
      </c>
      <c r="D654" s="11">
        <v>0</v>
      </c>
      <c r="E654" s="12"/>
      <c r="F654" s="14"/>
    </row>
    <row r="655" s="1" customFormat="1" customHeight="1" spans="1:6">
      <c r="A655" s="15" t="s">
        <v>472</v>
      </c>
      <c r="B655" s="16"/>
      <c r="C655" s="11">
        <v>1509</v>
      </c>
      <c r="D655" s="11">
        <v>1509</v>
      </c>
      <c r="E655" s="12">
        <f>D655/C655</f>
        <v>1</v>
      </c>
      <c r="F655" s="14"/>
    </row>
    <row r="656" s="1" customFormat="1" customHeight="1" spans="1:6">
      <c r="A656" s="15" t="s">
        <v>473</v>
      </c>
      <c r="B656" s="16"/>
      <c r="C656" s="11">
        <v>0</v>
      </c>
      <c r="D656" s="11">
        <v>0</v>
      </c>
      <c r="E656" s="12"/>
      <c r="F656" s="14"/>
    </row>
    <row r="657" s="1" customFormat="1" customHeight="1" spans="1:6">
      <c r="A657" s="7" t="s">
        <v>474</v>
      </c>
      <c r="B657" s="9"/>
      <c r="C657" s="11">
        <f>SUM(C658:C660)</f>
        <v>0</v>
      </c>
      <c r="D657" s="11">
        <f>SUM(D658:D660)</f>
        <v>0</v>
      </c>
      <c r="E657" s="12"/>
      <c r="F657" s="14"/>
    </row>
    <row r="658" s="1" customFormat="1" customHeight="1" spans="1:6">
      <c r="A658" s="15" t="s">
        <v>475</v>
      </c>
      <c r="B658" s="16"/>
      <c r="C658" s="11">
        <v>0</v>
      </c>
      <c r="D658" s="11">
        <v>0</v>
      </c>
      <c r="E658" s="12"/>
      <c r="F658" s="14"/>
    </row>
    <row r="659" s="1" customFormat="1" customHeight="1" spans="1:6">
      <c r="A659" s="15" t="s">
        <v>476</v>
      </c>
      <c r="B659" s="16"/>
      <c r="C659" s="11">
        <v>0</v>
      </c>
      <c r="D659" s="11">
        <v>0</v>
      </c>
      <c r="E659" s="12"/>
      <c r="F659" s="14"/>
    </row>
    <row r="660" s="1" customFormat="1" customHeight="1" spans="1:6">
      <c r="A660" s="15" t="s">
        <v>477</v>
      </c>
      <c r="B660" s="16"/>
      <c r="C660" s="11">
        <v>0</v>
      </c>
      <c r="D660" s="11">
        <v>0</v>
      </c>
      <c r="E660" s="12"/>
      <c r="F660" s="14"/>
    </row>
    <row r="661" s="1" customFormat="1" customHeight="1" spans="1:6">
      <c r="A661" s="7" t="s">
        <v>478</v>
      </c>
      <c r="B661" s="9">
        <v>143</v>
      </c>
      <c r="C661" s="11">
        <f>SUM(C662:C668)</f>
        <v>450</v>
      </c>
      <c r="D661" s="11">
        <f>SUM(D662:D668)</f>
        <v>450</v>
      </c>
      <c r="E661" s="12">
        <f t="shared" ref="E661:E670" si="1">D661/C661</f>
        <v>1</v>
      </c>
      <c r="F661" s="14"/>
    </row>
    <row r="662" s="1" customFormat="1" customHeight="1" spans="1:6">
      <c r="A662" s="15" t="s">
        <v>10</v>
      </c>
      <c r="B662" s="16">
        <v>9</v>
      </c>
      <c r="C662" s="11">
        <v>7</v>
      </c>
      <c r="D662" s="11">
        <v>7</v>
      </c>
      <c r="E662" s="12">
        <f t="shared" si="1"/>
        <v>1</v>
      </c>
      <c r="F662" s="14"/>
    </row>
    <row r="663" s="1" customFormat="1" customHeight="1" spans="1:6">
      <c r="A663" s="15" t="s">
        <v>11</v>
      </c>
      <c r="B663" s="16">
        <v>9</v>
      </c>
      <c r="C663" s="11">
        <v>11</v>
      </c>
      <c r="D663" s="11">
        <v>11</v>
      </c>
      <c r="E663" s="12">
        <f t="shared" si="1"/>
        <v>1</v>
      </c>
      <c r="F663" s="14"/>
    </row>
    <row r="664" s="1" customFormat="1" customHeight="1" spans="1:6">
      <c r="A664" s="15" t="s">
        <v>12</v>
      </c>
      <c r="B664" s="16">
        <v>5</v>
      </c>
      <c r="C664" s="11">
        <v>5</v>
      </c>
      <c r="D664" s="11">
        <v>5</v>
      </c>
      <c r="E664" s="12">
        <f t="shared" si="1"/>
        <v>1</v>
      </c>
      <c r="F664" s="14"/>
    </row>
    <row r="665" s="1" customFormat="1" customHeight="1" spans="1:6">
      <c r="A665" s="15" t="s">
        <v>479</v>
      </c>
      <c r="B665" s="16">
        <v>40</v>
      </c>
      <c r="C665" s="11">
        <v>2</v>
      </c>
      <c r="D665" s="11">
        <v>2</v>
      </c>
      <c r="E665" s="12">
        <f t="shared" si="1"/>
        <v>1</v>
      </c>
      <c r="F665" s="14"/>
    </row>
    <row r="666" s="1" customFormat="1" customHeight="1" spans="1:6">
      <c r="A666" s="15" t="s">
        <v>480</v>
      </c>
      <c r="B666" s="16">
        <v>2</v>
      </c>
      <c r="C666" s="11">
        <v>2</v>
      </c>
      <c r="D666" s="11">
        <v>2</v>
      </c>
      <c r="E666" s="12">
        <f t="shared" si="1"/>
        <v>1</v>
      </c>
      <c r="F666" s="14"/>
    </row>
    <row r="667" s="1" customFormat="1" customHeight="1" spans="1:6">
      <c r="A667" s="15" t="s">
        <v>19</v>
      </c>
      <c r="B667" s="16">
        <v>68</v>
      </c>
      <c r="C667" s="11">
        <v>295</v>
      </c>
      <c r="D667" s="11">
        <v>295</v>
      </c>
      <c r="E667" s="12">
        <f t="shared" si="1"/>
        <v>1</v>
      </c>
      <c r="F667" s="14"/>
    </row>
    <row r="668" s="1" customFormat="1" customHeight="1" spans="1:6">
      <c r="A668" s="15" t="s">
        <v>481</v>
      </c>
      <c r="B668" s="16">
        <v>10</v>
      </c>
      <c r="C668" s="11">
        <v>128</v>
      </c>
      <c r="D668" s="11">
        <v>128</v>
      </c>
      <c r="E668" s="12">
        <f t="shared" si="1"/>
        <v>1</v>
      </c>
      <c r="F668" s="14"/>
    </row>
    <row r="669" s="1" customFormat="1" customHeight="1" spans="1:6">
      <c r="A669" s="7" t="s">
        <v>482</v>
      </c>
      <c r="B669" s="9">
        <v>165</v>
      </c>
      <c r="C669" s="11">
        <f>SUM(C670:C671)</f>
        <v>32</v>
      </c>
      <c r="D669" s="11">
        <f>SUM(D670:D671)</f>
        <v>32</v>
      </c>
      <c r="E669" s="12">
        <f t="shared" si="1"/>
        <v>1</v>
      </c>
      <c r="F669" s="14"/>
    </row>
    <row r="670" s="1" customFormat="1" customHeight="1" spans="1:6">
      <c r="A670" s="15" t="s">
        <v>483</v>
      </c>
      <c r="B670" s="16">
        <v>160</v>
      </c>
      <c r="C670" s="11">
        <v>32</v>
      </c>
      <c r="D670" s="11">
        <v>32</v>
      </c>
      <c r="E670" s="12">
        <f t="shared" si="1"/>
        <v>1</v>
      </c>
      <c r="F670" s="14"/>
    </row>
    <row r="671" s="1" customFormat="1" customHeight="1" spans="1:6">
      <c r="A671" s="15" t="s">
        <v>484</v>
      </c>
      <c r="B671" s="16">
        <v>5</v>
      </c>
      <c r="C671" s="11">
        <v>0</v>
      </c>
      <c r="D671" s="11">
        <v>0</v>
      </c>
      <c r="E671" s="12"/>
      <c r="F671" s="14"/>
    </row>
    <row r="672" s="1" customFormat="1" customHeight="1" spans="1:6">
      <c r="A672" s="7" t="s">
        <v>485</v>
      </c>
      <c r="B672" s="9">
        <v>548</v>
      </c>
      <c r="C672" s="11">
        <f>C673</f>
        <v>328</v>
      </c>
      <c r="D672" s="11">
        <f>D673</f>
        <v>328</v>
      </c>
      <c r="E672" s="12">
        <f>D672/C672</f>
        <v>1</v>
      </c>
      <c r="F672" s="14"/>
    </row>
    <row r="673" s="1" customFormat="1" customHeight="1" spans="1:6">
      <c r="A673" s="15" t="s">
        <v>486</v>
      </c>
      <c r="B673" s="16">
        <v>548</v>
      </c>
      <c r="C673" s="11">
        <v>328</v>
      </c>
      <c r="D673" s="11">
        <v>328</v>
      </c>
      <c r="E673" s="12">
        <f>D673/C673</f>
        <v>1</v>
      </c>
      <c r="F673" s="14"/>
    </row>
    <row r="674" s="1" customFormat="1" customHeight="1" spans="1:6">
      <c r="A674" s="7" t="s">
        <v>487</v>
      </c>
      <c r="B674" s="9">
        <v>5142</v>
      </c>
      <c r="C674" s="11">
        <f>SUM(C675,C680,C695,C699,C711,C714,C718,C723,C727,C731,C734,C743,C745)</f>
        <v>8992</v>
      </c>
      <c r="D674" s="11">
        <f>SUM(D675,D680,D695,D699,D711,D714,D718,D723,D727,D731,D734,D743,D745)</f>
        <v>8992</v>
      </c>
      <c r="E674" s="12">
        <f>D674/C674</f>
        <v>1</v>
      </c>
      <c r="F674" s="13">
        <v>1.4979</v>
      </c>
    </row>
    <row r="675" s="1" customFormat="1" customHeight="1" spans="1:6">
      <c r="A675" s="7" t="s">
        <v>488</v>
      </c>
      <c r="B675" s="9"/>
      <c r="C675" s="11">
        <f>SUM(C676:C679)</f>
        <v>0</v>
      </c>
      <c r="D675" s="11">
        <f>SUM(D676:D679)</f>
        <v>0</v>
      </c>
      <c r="E675" s="12"/>
      <c r="F675" s="14"/>
    </row>
    <row r="676" s="1" customFormat="1" customHeight="1" spans="1:6">
      <c r="A676" s="15" t="s">
        <v>10</v>
      </c>
      <c r="B676" s="16"/>
      <c r="C676" s="11">
        <v>0</v>
      </c>
      <c r="D676" s="11">
        <v>0</v>
      </c>
      <c r="E676" s="12"/>
      <c r="F676" s="14"/>
    </row>
    <row r="677" s="1" customFormat="1" customHeight="1" spans="1:6">
      <c r="A677" s="15" t="s">
        <v>11</v>
      </c>
      <c r="B677" s="16"/>
      <c r="C677" s="11">
        <v>0</v>
      </c>
      <c r="D677" s="11">
        <v>0</v>
      </c>
      <c r="E677" s="12"/>
      <c r="F677" s="14"/>
    </row>
    <row r="678" s="1" customFormat="1" customHeight="1" spans="1:6">
      <c r="A678" s="15" t="s">
        <v>12</v>
      </c>
      <c r="B678" s="16"/>
      <c r="C678" s="11">
        <v>0</v>
      </c>
      <c r="D678" s="11">
        <v>0</v>
      </c>
      <c r="E678" s="12"/>
      <c r="F678" s="14"/>
    </row>
    <row r="679" s="1" customFormat="1" customHeight="1" spans="1:6">
      <c r="A679" s="15" t="s">
        <v>489</v>
      </c>
      <c r="B679" s="16"/>
      <c r="C679" s="11">
        <v>0</v>
      </c>
      <c r="D679" s="11">
        <v>0</v>
      </c>
      <c r="E679" s="12"/>
      <c r="F679" s="14"/>
    </row>
    <row r="680" s="1" customFormat="1" customHeight="1" spans="1:6">
      <c r="A680" s="7" t="s">
        <v>490</v>
      </c>
      <c r="B680" s="9"/>
      <c r="C680" s="11">
        <f>SUM(C681:C694)</f>
        <v>0</v>
      </c>
      <c r="D680" s="11">
        <f>SUM(D681:D694)</f>
        <v>0</v>
      </c>
      <c r="E680" s="12"/>
      <c r="F680" s="14"/>
    </row>
    <row r="681" s="1" customFormat="1" customHeight="1" spans="1:6">
      <c r="A681" s="15" t="s">
        <v>491</v>
      </c>
      <c r="B681" s="16"/>
      <c r="C681" s="11">
        <v>0</v>
      </c>
      <c r="D681" s="11">
        <v>0</v>
      </c>
      <c r="E681" s="12"/>
      <c r="F681" s="14"/>
    </row>
    <row r="682" s="1" customFormat="1" customHeight="1" spans="1:6">
      <c r="A682" s="15" t="s">
        <v>492</v>
      </c>
      <c r="B682" s="16"/>
      <c r="C682" s="11">
        <v>0</v>
      </c>
      <c r="D682" s="11">
        <v>0</v>
      </c>
      <c r="E682" s="12"/>
      <c r="F682" s="14"/>
    </row>
    <row r="683" s="1" customFormat="1" customHeight="1" spans="1:6">
      <c r="A683" s="15" t="s">
        <v>493</v>
      </c>
      <c r="B683" s="16"/>
      <c r="C683" s="11">
        <v>0</v>
      </c>
      <c r="D683" s="11">
        <v>0</v>
      </c>
      <c r="E683" s="12"/>
      <c r="F683" s="14"/>
    </row>
    <row r="684" s="1" customFormat="1" customHeight="1" spans="1:6">
      <c r="A684" s="15" t="s">
        <v>494</v>
      </c>
      <c r="B684" s="16"/>
      <c r="C684" s="11">
        <v>0</v>
      </c>
      <c r="D684" s="11">
        <v>0</v>
      </c>
      <c r="E684" s="12"/>
      <c r="F684" s="14"/>
    </row>
    <row r="685" s="1" customFormat="1" customHeight="1" spans="1:6">
      <c r="A685" s="15" t="s">
        <v>495</v>
      </c>
      <c r="B685" s="16"/>
      <c r="C685" s="11">
        <v>0</v>
      </c>
      <c r="D685" s="11">
        <v>0</v>
      </c>
      <c r="E685" s="12"/>
      <c r="F685" s="14"/>
    </row>
    <row r="686" s="1" customFormat="1" customHeight="1" spans="1:6">
      <c r="A686" s="15" t="s">
        <v>496</v>
      </c>
      <c r="B686" s="16"/>
      <c r="C686" s="11">
        <v>0</v>
      </c>
      <c r="D686" s="11">
        <v>0</v>
      </c>
      <c r="E686" s="12"/>
      <c r="F686" s="14"/>
    </row>
    <row r="687" s="1" customFormat="1" customHeight="1" spans="1:6">
      <c r="A687" s="15" t="s">
        <v>497</v>
      </c>
      <c r="B687" s="16"/>
      <c r="C687" s="11">
        <v>0</v>
      </c>
      <c r="D687" s="11">
        <v>0</v>
      </c>
      <c r="E687" s="12"/>
      <c r="F687" s="14"/>
    </row>
    <row r="688" s="1" customFormat="1" customHeight="1" spans="1:6">
      <c r="A688" s="15" t="s">
        <v>498</v>
      </c>
      <c r="B688" s="16"/>
      <c r="C688" s="11">
        <v>0</v>
      </c>
      <c r="D688" s="11">
        <v>0</v>
      </c>
      <c r="E688" s="12"/>
      <c r="F688" s="14"/>
    </row>
    <row r="689" s="1" customFormat="1" customHeight="1" spans="1:6">
      <c r="A689" s="15" t="s">
        <v>499</v>
      </c>
      <c r="B689" s="16"/>
      <c r="C689" s="11">
        <v>0</v>
      </c>
      <c r="D689" s="11">
        <v>0</v>
      </c>
      <c r="E689" s="12"/>
      <c r="F689" s="14"/>
    </row>
    <row r="690" s="1" customFormat="1" customHeight="1" spans="1:6">
      <c r="A690" s="15" t="s">
        <v>500</v>
      </c>
      <c r="B690" s="16"/>
      <c r="C690" s="11">
        <v>0</v>
      </c>
      <c r="D690" s="11">
        <v>0</v>
      </c>
      <c r="E690" s="12"/>
      <c r="F690" s="14"/>
    </row>
    <row r="691" s="1" customFormat="1" customHeight="1" spans="1:6">
      <c r="A691" s="15" t="s">
        <v>501</v>
      </c>
      <c r="B691" s="16"/>
      <c r="C691" s="11">
        <v>0</v>
      </c>
      <c r="D691" s="11">
        <v>0</v>
      </c>
      <c r="E691" s="12"/>
      <c r="F691" s="14"/>
    </row>
    <row r="692" s="1" customFormat="1" customHeight="1" spans="1:6">
      <c r="A692" s="15" t="s">
        <v>502</v>
      </c>
      <c r="B692" s="16"/>
      <c r="C692" s="11">
        <v>0</v>
      </c>
      <c r="D692" s="11">
        <v>0</v>
      </c>
      <c r="E692" s="12"/>
      <c r="F692" s="14"/>
    </row>
    <row r="693" s="1" customFormat="1" customHeight="1" spans="1:6">
      <c r="A693" s="15" t="s">
        <v>503</v>
      </c>
      <c r="B693" s="16"/>
      <c r="C693" s="11">
        <v>0</v>
      </c>
      <c r="D693" s="11">
        <v>0</v>
      </c>
      <c r="E693" s="12"/>
      <c r="F693" s="14"/>
    </row>
    <row r="694" s="1" customFormat="1" customHeight="1" spans="1:6">
      <c r="A694" s="15" t="s">
        <v>504</v>
      </c>
      <c r="B694" s="16"/>
      <c r="C694" s="11">
        <v>0</v>
      </c>
      <c r="D694" s="11">
        <v>0</v>
      </c>
      <c r="E694" s="12"/>
      <c r="F694" s="14"/>
    </row>
    <row r="695" s="1" customFormat="1" customHeight="1" spans="1:6">
      <c r="A695" s="7" t="s">
        <v>505</v>
      </c>
      <c r="B695" s="9">
        <v>576</v>
      </c>
      <c r="C695" s="11">
        <f>SUM(C696:C698)</f>
        <v>1181</v>
      </c>
      <c r="D695" s="11">
        <f>SUM(D696:D698)</f>
        <v>1181</v>
      </c>
      <c r="E695" s="12">
        <f>D695/C695</f>
        <v>1</v>
      </c>
      <c r="F695" s="14"/>
    </row>
    <row r="696" s="1" customFormat="1" customHeight="1" spans="1:6">
      <c r="A696" s="15" t="s">
        <v>506</v>
      </c>
      <c r="B696" s="16">
        <v>474</v>
      </c>
      <c r="C696" s="11">
        <v>716</v>
      </c>
      <c r="D696" s="11">
        <v>716</v>
      </c>
      <c r="E696" s="12">
        <f>D696/C696</f>
        <v>1</v>
      </c>
      <c r="F696" s="14"/>
    </row>
    <row r="697" s="1" customFormat="1" customHeight="1" spans="1:6">
      <c r="A697" s="15" t="s">
        <v>507</v>
      </c>
      <c r="B697" s="16">
        <v>46</v>
      </c>
      <c r="C697" s="11">
        <v>250</v>
      </c>
      <c r="D697" s="11">
        <v>250</v>
      </c>
      <c r="E697" s="12">
        <f>D697/C697</f>
        <v>1</v>
      </c>
      <c r="F697" s="14"/>
    </row>
    <row r="698" s="1" customFormat="1" customHeight="1" spans="1:6">
      <c r="A698" s="15" t="s">
        <v>508</v>
      </c>
      <c r="B698" s="16">
        <v>56</v>
      </c>
      <c r="C698" s="11">
        <v>215</v>
      </c>
      <c r="D698" s="11">
        <v>215</v>
      </c>
      <c r="E698" s="12">
        <f>D698/C698</f>
        <v>1</v>
      </c>
      <c r="F698" s="14"/>
    </row>
    <row r="699" s="1" customFormat="1" customHeight="1" spans="1:6">
      <c r="A699" s="7" t="s">
        <v>509</v>
      </c>
      <c r="B699" s="9">
        <v>2077</v>
      </c>
      <c r="C699" s="11">
        <f>SUM(C700:C710)</f>
        <v>4944</v>
      </c>
      <c r="D699" s="11">
        <f>SUM(D700:D710)</f>
        <v>4944</v>
      </c>
      <c r="E699" s="12">
        <f>D699/C699</f>
        <v>1</v>
      </c>
      <c r="F699" s="14"/>
    </row>
    <row r="700" s="1" customFormat="1" customHeight="1" spans="1:6">
      <c r="A700" s="15" t="s">
        <v>510</v>
      </c>
      <c r="B700" s="16"/>
      <c r="C700" s="11">
        <v>0</v>
      </c>
      <c r="D700" s="11">
        <v>0</v>
      </c>
      <c r="E700" s="12"/>
      <c r="F700" s="14"/>
    </row>
    <row r="701" s="1" customFormat="1" customHeight="1" spans="1:6">
      <c r="A701" s="15" t="s">
        <v>511</v>
      </c>
      <c r="B701" s="16"/>
      <c r="C701" s="11">
        <v>0</v>
      </c>
      <c r="D701" s="11">
        <v>0</v>
      </c>
      <c r="E701" s="12"/>
      <c r="F701" s="14"/>
    </row>
    <row r="702" s="1" customFormat="1" customHeight="1" spans="1:6">
      <c r="A702" s="15" t="s">
        <v>512</v>
      </c>
      <c r="B702" s="16"/>
      <c r="C702" s="11">
        <v>0</v>
      </c>
      <c r="D702" s="11">
        <v>0</v>
      </c>
      <c r="E702" s="12"/>
      <c r="F702" s="14"/>
    </row>
    <row r="703" s="1" customFormat="1" customHeight="1" spans="1:6">
      <c r="A703" s="15" t="s">
        <v>513</v>
      </c>
      <c r="B703" s="16"/>
      <c r="C703" s="11">
        <v>0</v>
      </c>
      <c r="D703" s="11">
        <v>0</v>
      </c>
      <c r="E703" s="12"/>
      <c r="F703" s="14"/>
    </row>
    <row r="704" s="1" customFormat="1" customHeight="1" spans="1:6">
      <c r="A704" s="15" t="s">
        <v>514</v>
      </c>
      <c r="B704" s="16"/>
      <c r="C704" s="11">
        <v>0</v>
      </c>
      <c r="D704" s="11">
        <v>0</v>
      </c>
      <c r="E704" s="12"/>
      <c r="F704" s="14"/>
    </row>
    <row r="705" s="1" customFormat="1" customHeight="1" spans="1:6">
      <c r="A705" s="15" t="s">
        <v>515</v>
      </c>
      <c r="B705" s="16"/>
      <c r="C705" s="11">
        <v>0</v>
      </c>
      <c r="D705" s="11">
        <v>0</v>
      </c>
      <c r="E705" s="12"/>
      <c r="F705" s="14"/>
    </row>
    <row r="706" s="1" customFormat="1" customHeight="1" spans="1:6">
      <c r="A706" s="15" t="s">
        <v>516</v>
      </c>
      <c r="B706" s="16"/>
      <c r="C706" s="11">
        <v>0</v>
      </c>
      <c r="D706" s="11">
        <v>0</v>
      </c>
      <c r="E706" s="12"/>
      <c r="F706" s="14"/>
    </row>
    <row r="707" s="1" customFormat="1" customHeight="1" spans="1:6">
      <c r="A707" s="15" t="s">
        <v>517</v>
      </c>
      <c r="B707" s="16">
        <v>150</v>
      </c>
      <c r="C707" s="11">
        <v>1601</v>
      </c>
      <c r="D707" s="11">
        <v>1601</v>
      </c>
      <c r="E707" s="12">
        <f>D707/C707</f>
        <v>1</v>
      </c>
      <c r="F707" s="14"/>
    </row>
    <row r="708" s="1" customFormat="1" customHeight="1" spans="1:6">
      <c r="A708" s="15" t="s">
        <v>518</v>
      </c>
      <c r="B708" s="16">
        <v>1914</v>
      </c>
      <c r="C708" s="11">
        <v>3304</v>
      </c>
      <c r="D708" s="11">
        <v>3304</v>
      </c>
      <c r="E708" s="12">
        <f>D708/C708</f>
        <v>1</v>
      </c>
      <c r="F708" s="14"/>
    </row>
    <row r="709" s="1" customFormat="1" customHeight="1" spans="1:6">
      <c r="A709" s="15" t="s">
        <v>519</v>
      </c>
      <c r="B709" s="16"/>
      <c r="C709" s="11">
        <v>0</v>
      </c>
      <c r="D709" s="11">
        <v>0</v>
      </c>
      <c r="E709" s="12"/>
      <c r="F709" s="14"/>
    </row>
    <row r="710" s="1" customFormat="1" customHeight="1" spans="1:6">
      <c r="A710" s="15" t="s">
        <v>520</v>
      </c>
      <c r="B710" s="16">
        <v>13</v>
      </c>
      <c r="C710" s="11">
        <v>39</v>
      </c>
      <c r="D710" s="11">
        <v>39</v>
      </c>
      <c r="E710" s="12">
        <f>D710/C710</f>
        <v>1</v>
      </c>
      <c r="F710" s="14"/>
    </row>
    <row r="711" s="1" customFormat="1" customHeight="1" spans="1:6">
      <c r="A711" s="7" t="s">
        <v>521</v>
      </c>
      <c r="B711" s="9">
        <v>5</v>
      </c>
      <c r="C711" s="11">
        <f>SUM(C712:C713)</f>
        <v>0</v>
      </c>
      <c r="D711" s="11">
        <f>SUM(D712:D713)</f>
        <v>0</v>
      </c>
      <c r="E711" s="12"/>
      <c r="F711" s="14"/>
    </row>
    <row r="712" s="1" customFormat="1" customHeight="1" spans="1:6">
      <c r="A712" s="15" t="s">
        <v>522</v>
      </c>
      <c r="B712" s="16">
        <v>5</v>
      </c>
      <c r="C712" s="11">
        <v>0</v>
      </c>
      <c r="D712" s="11">
        <v>0</v>
      </c>
      <c r="E712" s="12"/>
      <c r="F712" s="14"/>
    </row>
    <row r="713" s="1" customFormat="1" customHeight="1" spans="1:6">
      <c r="A713" s="15" t="s">
        <v>523</v>
      </c>
      <c r="B713" s="16"/>
      <c r="C713" s="11">
        <v>0</v>
      </c>
      <c r="D713" s="11">
        <v>0</v>
      </c>
      <c r="E713" s="12"/>
      <c r="F713" s="14"/>
    </row>
    <row r="714" s="1" customFormat="1" customHeight="1" spans="1:6">
      <c r="A714" s="7" t="s">
        <v>524</v>
      </c>
      <c r="B714" s="9">
        <v>127</v>
      </c>
      <c r="C714" s="11">
        <f>SUM(C715:C717)</f>
        <v>564</v>
      </c>
      <c r="D714" s="11">
        <f>SUM(D715:D717)</f>
        <v>564</v>
      </c>
      <c r="E714" s="12">
        <f>D714/C714</f>
        <v>1</v>
      </c>
      <c r="F714" s="14"/>
    </row>
    <row r="715" s="1" customFormat="1" customHeight="1" spans="1:6">
      <c r="A715" s="15" t="s">
        <v>525</v>
      </c>
      <c r="B715" s="16"/>
      <c r="C715" s="11">
        <v>0</v>
      </c>
      <c r="D715" s="11">
        <v>0</v>
      </c>
      <c r="E715" s="12"/>
      <c r="F715" s="14"/>
    </row>
    <row r="716" s="1" customFormat="1" customHeight="1" spans="1:6">
      <c r="A716" s="15" t="s">
        <v>526</v>
      </c>
      <c r="B716" s="16">
        <v>127</v>
      </c>
      <c r="C716" s="11">
        <v>562</v>
      </c>
      <c r="D716" s="11">
        <v>562</v>
      </c>
      <c r="E716" s="12">
        <f t="shared" ref="E716:E721" si="2">D716/C716</f>
        <v>1</v>
      </c>
      <c r="F716" s="14"/>
    </row>
    <row r="717" s="1" customFormat="1" customHeight="1" spans="1:6">
      <c r="A717" s="15" t="s">
        <v>527</v>
      </c>
      <c r="B717" s="16"/>
      <c r="C717" s="11">
        <v>2</v>
      </c>
      <c r="D717" s="11">
        <v>2</v>
      </c>
      <c r="E717" s="12">
        <f t="shared" si="2"/>
        <v>1</v>
      </c>
      <c r="F717" s="14"/>
    </row>
    <row r="718" s="1" customFormat="1" customHeight="1" spans="1:6">
      <c r="A718" s="7" t="s">
        <v>528</v>
      </c>
      <c r="B718" s="9">
        <v>1503</v>
      </c>
      <c r="C718" s="11">
        <f>SUM(C719:C722)</f>
        <v>1517</v>
      </c>
      <c r="D718" s="11">
        <f>SUM(D719:D722)</f>
        <v>1517</v>
      </c>
      <c r="E718" s="12">
        <f t="shared" si="2"/>
        <v>1</v>
      </c>
      <c r="F718" s="14"/>
    </row>
    <row r="719" s="1" customFormat="1" customHeight="1" spans="1:6">
      <c r="A719" s="15" t="s">
        <v>529</v>
      </c>
      <c r="B719" s="16">
        <v>227</v>
      </c>
      <c r="C719" s="11">
        <v>229</v>
      </c>
      <c r="D719" s="11">
        <v>229</v>
      </c>
      <c r="E719" s="12">
        <f t="shared" si="2"/>
        <v>1</v>
      </c>
      <c r="F719" s="14"/>
    </row>
    <row r="720" s="1" customFormat="1" customHeight="1" spans="1:6">
      <c r="A720" s="15" t="s">
        <v>530</v>
      </c>
      <c r="B720" s="16">
        <v>1276</v>
      </c>
      <c r="C720" s="11">
        <v>1285</v>
      </c>
      <c r="D720" s="11">
        <v>1285</v>
      </c>
      <c r="E720" s="12">
        <f t="shared" si="2"/>
        <v>1</v>
      </c>
      <c r="F720" s="14"/>
    </row>
    <row r="721" s="1" customFormat="1" customHeight="1" spans="1:6">
      <c r="A721" s="15" t="s">
        <v>531</v>
      </c>
      <c r="B721" s="16"/>
      <c r="C721" s="11">
        <v>3</v>
      </c>
      <c r="D721" s="11">
        <v>3</v>
      </c>
      <c r="E721" s="12">
        <f t="shared" si="2"/>
        <v>1</v>
      </c>
      <c r="F721" s="14"/>
    </row>
    <row r="722" s="1" customFormat="1" customHeight="1" spans="1:6">
      <c r="A722" s="15" t="s">
        <v>532</v>
      </c>
      <c r="B722" s="16"/>
      <c r="C722" s="11">
        <v>0</v>
      </c>
      <c r="D722" s="11">
        <v>0</v>
      </c>
      <c r="E722" s="12"/>
      <c r="F722" s="14"/>
    </row>
    <row r="723" s="1" customFormat="1" customHeight="1" spans="1:6">
      <c r="A723" s="7" t="s">
        <v>533</v>
      </c>
      <c r="B723" s="9">
        <v>748</v>
      </c>
      <c r="C723" s="11">
        <f>SUM(C724:C726)</f>
        <v>589</v>
      </c>
      <c r="D723" s="11">
        <f>SUM(D724:D726)</f>
        <v>589</v>
      </c>
      <c r="E723" s="12">
        <f>D723/C723</f>
        <v>1</v>
      </c>
      <c r="F723" s="14"/>
    </row>
    <row r="724" s="1" customFormat="1" customHeight="1" spans="1:6">
      <c r="A724" s="15" t="s">
        <v>534</v>
      </c>
      <c r="B724" s="16"/>
      <c r="C724" s="11">
        <v>0</v>
      </c>
      <c r="D724" s="11">
        <v>0</v>
      </c>
      <c r="E724" s="12"/>
      <c r="F724" s="14"/>
    </row>
    <row r="725" s="1" customFormat="1" customHeight="1" spans="1:6">
      <c r="A725" s="15" t="s">
        <v>535</v>
      </c>
      <c r="B725" s="16">
        <v>748</v>
      </c>
      <c r="C725" s="11">
        <v>589</v>
      </c>
      <c r="D725" s="11">
        <v>589</v>
      </c>
      <c r="E725" s="12">
        <f>D725/C725</f>
        <v>1</v>
      </c>
      <c r="F725" s="14"/>
    </row>
    <row r="726" s="1" customFormat="1" customHeight="1" spans="1:6">
      <c r="A726" s="15" t="s">
        <v>536</v>
      </c>
      <c r="B726" s="16"/>
      <c r="C726" s="11">
        <v>0</v>
      </c>
      <c r="D726" s="11">
        <v>0</v>
      </c>
      <c r="E726" s="12"/>
      <c r="F726" s="14"/>
    </row>
    <row r="727" s="1" customFormat="1" customHeight="1" spans="1:6">
      <c r="A727" s="7" t="s">
        <v>537</v>
      </c>
      <c r="B727" s="9">
        <v>81</v>
      </c>
      <c r="C727" s="11">
        <f>SUM(C728:C730)</f>
        <v>159</v>
      </c>
      <c r="D727" s="11">
        <f>SUM(D728:D730)</f>
        <v>159</v>
      </c>
      <c r="E727" s="12">
        <f>D727/C727</f>
        <v>1</v>
      </c>
      <c r="F727" s="14"/>
    </row>
    <row r="728" s="1" customFormat="1" customHeight="1" spans="1:6">
      <c r="A728" s="15" t="s">
        <v>538</v>
      </c>
      <c r="B728" s="16">
        <v>81</v>
      </c>
      <c r="C728" s="11">
        <v>159</v>
      </c>
      <c r="D728" s="11">
        <v>159</v>
      </c>
      <c r="E728" s="12">
        <f>D728/C728</f>
        <v>1</v>
      </c>
      <c r="F728" s="14"/>
    </row>
    <row r="729" s="1" customFormat="1" customHeight="1" spans="1:6">
      <c r="A729" s="15" t="s">
        <v>539</v>
      </c>
      <c r="B729" s="16"/>
      <c r="C729" s="11">
        <v>0</v>
      </c>
      <c r="D729" s="11">
        <v>0</v>
      </c>
      <c r="E729" s="12"/>
      <c r="F729" s="14"/>
    </row>
    <row r="730" s="1" customFormat="1" customHeight="1" spans="1:6">
      <c r="A730" s="15" t="s">
        <v>540</v>
      </c>
      <c r="B730" s="16"/>
      <c r="C730" s="11">
        <v>0</v>
      </c>
      <c r="D730" s="11">
        <v>0</v>
      </c>
      <c r="E730" s="12"/>
      <c r="F730" s="14"/>
    </row>
    <row r="731" s="1" customFormat="1" customHeight="1" spans="1:6">
      <c r="A731" s="7" t="s">
        <v>541</v>
      </c>
      <c r="B731" s="9">
        <v>25</v>
      </c>
      <c r="C731" s="11">
        <f>SUM(C732:C733)</f>
        <v>23</v>
      </c>
      <c r="D731" s="11">
        <f>SUM(D732:D733)</f>
        <v>23</v>
      </c>
      <c r="E731" s="12">
        <f>D731/C731</f>
        <v>1</v>
      </c>
      <c r="F731" s="14"/>
    </row>
    <row r="732" s="1" customFormat="1" customHeight="1" spans="1:6">
      <c r="A732" s="15" t="s">
        <v>542</v>
      </c>
      <c r="B732" s="16">
        <v>25</v>
      </c>
      <c r="C732" s="11">
        <v>23</v>
      </c>
      <c r="D732" s="11">
        <v>23</v>
      </c>
      <c r="E732" s="12">
        <f>D732/C732</f>
        <v>1</v>
      </c>
      <c r="F732" s="14"/>
    </row>
    <row r="733" s="1" customFormat="1" customHeight="1" spans="1:6">
      <c r="A733" s="15" t="s">
        <v>543</v>
      </c>
      <c r="B733" s="16"/>
      <c r="C733" s="11">
        <v>0</v>
      </c>
      <c r="D733" s="11">
        <v>0</v>
      </c>
      <c r="E733" s="12"/>
      <c r="F733" s="14"/>
    </row>
    <row r="734" s="1" customFormat="1" customHeight="1" spans="1:6">
      <c r="A734" s="7" t="s">
        <v>544</v>
      </c>
      <c r="B734" s="9"/>
      <c r="C734" s="11">
        <f>SUM(C735:C742)</f>
        <v>15</v>
      </c>
      <c r="D734" s="11">
        <f>SUM(D735:D742)</f>
        <v>15</v>
      </c>
      <c r="E734" s="12">
        <f>D734/C734</f>
        <v>1</v>
      </c>
      <c r="F734" s="14"/>
    </row>
    <row r="735" s="1" customFormat="1" customHeight="1" spans="1:6">
      <c r="A735" s="15" t="s">
        <v>10</v>
      </c>
      <c r="B735" s="16"/>
      <c r="C735" s="11">
        <v>0</v>
      </c>
      <c r="D735" s="11">
        <v>0</v>
      </c>
      <c r="E735" s="12"/>
      <c r="F735" s="14"/>
    </row>
    <row r="736" s="1" customFormat="1" customHeight="1" spans="1:6">
      <c r="A736" s="15" t="s">
        <v>11</v>
      </c>
      <c r="B736" s="16"/>
      <c r="C736" s="11">
        <v>0</v>
      </c>
      <c r="D736" s="11">
        <v>0</v>
      </c>
      <c r="E736" s="12"/>
      <c r="F736" s="14"/>
    </row>
    <row r="737" s="1" customFormat="1" customHeight="1" spans="1:6">
      <c r="A737" s="15" t="s">
        <v>12</v>
      </c>
      <c r="B737" s="16"/>
      <c r="C737" s="11">
        <v>0</v>
      </c>
      <c r="D737" s="11">
        <v>0</v>
      </c>
      <c r="E737" s="12"/>
      <c r="F737" s="14"/>
    </row>
    <row r="738" s="1" customFormat="1" customHeight="1" spans="1:6">
      <c r="A738" s="15" t="s">
        <v>51</v>
      </c>
      <c r="B738" s="16"/>
      <c r="C738" s="11">
        <v>0</v>
      </c>
      <c r="D738" s="11">
        <v>0</v>
      </c>
      <c r="E738" s="12"/>
      <c r="F738" s="14"/>
    </row>
    <row r="739" s="1" customFormat="1" customHeight="1" spans="1:6">
      <c r="A739" s="15" t="s">
        <v>545</v>
      </c>
      <c r="B739" s="16"/>
      <c r="C739" s="11">
        <v>0</v>
      </c>
      <c r="D739" s="11">
        <v>0</v>
      </c>
      <c r="E739" s="12"/>
      <c r="F739" s="14"/>
    </row>
    <row r="740" s="1" customFormat="1" customHeight="1" spans="1:6">
      <c r="A740" s="15" t="s">
        <v>546</v>
      </c>
      <c r="B740" s="16"/>
      <c r="C740" s="11">
        <v>15</v>
      </c>
      <c r="D740" s="11">
        <v>15</v>
      </c>
      <c r="E740" s="12">
        <f>D740/C740</f>
        <v>1</v>
      </c>
      <c r="F740" s="14"/>
    </row>
    <row r="741" s="1" customFormat="1" customHeight="1" spans="1:6">
      <c r="A741" s="15" t="s">
        <v>19</v>
      </c>
      <c r="B741" s="16"/>
      <c r="C741" s="11">
        <v>0</v>
      </c>
      <c r="D741" s="11">
        <v>0</v>
      </c>
      <c r="E741" s="12"/>
      <c r="F741" s="14"/>
    </row>
    <row r="742" s="1" customFormat="1" customHeight="1" spans="1:6">
      <c r="A742" s="15" t="s">
        <v>547</v>
      </c>
      <c r="B742" s="16"/>
      <c r="C742" s="11">
        <v>0</v>
      </c>
      <c r="D742" s="11">
        <v>0</v>
      </c>
      <c r="E742" s="12"/>
      <c r="F742" s="14"/>
    </row>
    <row r="743" s="1" customFormat="1" customHeight="1" spans="1:6">
      <c r="A743" s="7" t="s">
        <v>548</v>
      </c>
      <c r="B743" s="9"/>
      <c r="C743" s="11">
        <f>C744</f>
        <v>0</v>
      </c>
      <c r="D743" s="11">
        <f>D744</f>
        <v>0</v>
      </c>
      <c r="E743" s="12"/>
      <c r="F743" s="14"/>
    </row>
    <row r="744" s="1" customFormat="1" customHeight="1" spans="1:6">
      <c r="A744" s="15" t="s">
        <v>549</v>
      </c>
      <c r="B744" s="16"/>
      <c r="C744" s="11">
        <v>0</v>
      </c>
      <c r="D744" s="11">
        <v>0</v>
      </c>
      <c r="E744" s="12"/>
      <c r="F744" s="14"/>
    </row>
    <row r="745" s="1" customFormat="1" customHeight="1" spans="1:6">
      <c r="A745" s="7" t="s">
        <v>550</v>
      </c>
      <c r="B745" s="9"/>
      <c r="C745" s="11">
        <f>C746</f>
        <v>0</v>
      </c>
      <c r="D745" s="11">
        <f>D746</f>
        <v>0</v>
      </c>
      <c r="E745" s="12"/>
      <c r="F745" s="14"/>
    </row>
    <row r="746" s="1" customFormat="1" customHeight="1" spans="1:6">
      <c r="A746" s="15" t="s">
        <v>551</v>
      </c>
      <c r="B746" s="16"/>
      <c r="C746" s="11">
        <v>0</v>
      </c>
      <c r="D746" s="11">
        <v>0</v>
      </c>
      <c r="E746" s="12"/>
      <c r="F746" s="14"/>
    </row>
    <row r="747" s="1" customFormat="1" customHeight="1" spans="1:6">
      <c r="A747" s="7" t="s">
        <v>552</v>
      </c>
      <c r="B747" s="9">
        <v>3892</v>
      </c>
      <c r="C747" s="11">
        <f>SUM(C748,C758,C762,C771,C778,C785,C791,C794,C797,C799,C801,C807,C809,C811,C822)</f>
        <v>4225</v>
      </c>
      <c r="D747" s="11">
        <f>SUM(D748,D758,D762,D771,D778,D785,D791,D794,D797,D799,D801,D807,D809,D811,D822)</f>
        <v>4225</v>
      </c>
      <c r="E747" s="12">
        <f>D747/C747</f>
        <v>1</v>
      </c>
      <c r="F747" s="13">
        <v>0.4001</v>
      </c>
    </row>
    <row r="748" s="1" customFormat="1" customHeight="1" spans="1:6">
      <c r="A748" s="7" t="s">
        <v>553</v>
      </c>
      <c r="B748" s="9">
        <v>84</v>
      </c>
      <c r="C748" s="11">
        <f>SUM(C749:C757)</f>
        <v>127</v>
      </c>
      <c r="D748" s="11">
        <f>SUM(D749:D757)</f>
        <v>127</v>
      </c>
      <c r="E748" s="12">
        <f>D748/C748</f>
        <v>1</v>
      </c>
      <c r="F748" s="14"/>
    </row>
    <row r="749" s="1" customFormat="1" customHeight="1" spans="1:6">
      <c r="A749" s="15" t="s">
        <v>10</v>
      </c>
      <c r="B749" s="16">
        <v>48</v>
      </c>
      <c r="C749" s="11">
        <v>43</v>
      </c>
      <c r="D749" s="11">
        <v>43</v>
      </c>
      <c r="E749" s="12">
        <f>D749/C749</f>
        <v>1</v>
      </c>
      <c r="F749" s="14"/>
    </row>
    <row r="750" s="1" customFormat="1" customHeight="1" spans="1:6">
      <c r="A750" s="15" t="s">
        <v>11</v>
      </c>
      <c r="B750" s="16">
        <v>33</v>
      </c>
      <c r="C750" s="11">
        <v>48</v>
      </c>
      <c r="D750" s="11">
        <v>48</v>
      </c>
      <c r="E750" s="12">
        <f>D750/C750</f>
        <v>1</v>
      </c>
      <c r="F750" s="14"/>
    </row>
    <row r="751" s="1" customFormat="1" customHeight="1" spans="1:6">
      <c r="A751" s="15" t="s">
        <v>12</v>
      </c>
      <c r="B751" s="16"/>
      <c r="C751" s="11">
        <v>0</v>
      </c>
      <c r="D751" s="11">
        <v>0</v>
      </c>
      <c r="E751" s="12"/>
      <c r="F751" s="14"/>
    </row>
    <row r="752" s="1" customFormat="1" customHeight="1" spans="1:6">
      <c r="A752" s="15" t="s">
        <v>554</v>
      </c>
      <c r="B752" s="16">
        <v>3</v>
      </c>
      <c r="C752" s="11">
        <v>2</v>
      </c>
      <c r="D752" s="11">
        <v>2</v>
      </c>
      <c r="E752" s="12">
        <f>D752/C752</f>
        <v>1</v>
      </c>
      <c r="F752" s="14"/>
    </row>
    <row r="753" s="1" customFormat="1" customHeight="1" spans="1:6">
      <c r="A753" s="15" t="s">
        <v>555</v>
      </c>
      <c r="B753" s="16"/>
      <c r="C753" s="11">
        <v>0</v>
      </c>
      <c r="D753" s="11">
        <v>0</v>
      </c>
      <c r="E753" s="12"/>
      <c r="F753" s="14"/>
    </row>
    <row r="754" s="1" customFormat="1" customHeight="1" spans="1:6">
      <c r="A754" s="15" t="s">
        <v>556</v>
      </c>
      <c r="B754" s="16"/>
      <c r="C754" s="11">
        <v>0</v>
      </c>
      <c r="D754" s="11">
        <v>0</v>
      </c>
      <c r="E754" s="12"/>
      <c r="F754" s="14"/>
    </row>
    <row r="755" s="1" customFormat="1" customHeight="1" spans="1:6">
      <c r="A755" s="15" t="s">
        <v>557</v>
      </c>
      <c r="B755" s="16"/>
      <c r="C755" s="11">
        <v>0</v>
      </c>
      <c r="D755" s="11">
        <v>0</v>
      </c>
      <c r="E755" s="12"/>
      <c r="F755" s="14"/>
    </row>
    <row r="756" s="1" customFormat="1" customHeight="1" spans="1:6">
      <c r="A756" s="15" t="s">
        <v>558</v>
      </c>
      <c r="B756" s="16"/>
      <c r="C756" s="11">
        <v>0</v>
      </c>
      <c r="D756" s="11">
        <v>0</v>
      </c>
      <c r="E756" s="12"/>
      <c r="F756" s="14"/>
    </row>
    <row r="757" s="1" customFormat="1" customHeight="1" spans="1:6">
      <c r="A757" s="15" t="s">
        <v>559</v>
      </c>
      <c r="B757" s="16"/>
      <c r="C757" s="11">
        <v>34</v>
      </c>
      <c r="D757" s="11">
        <v>34</v>
      </c>
      <c r="E757" s="12">
        <f>D757/C757</f>
        <v>1</v>
      </c>
      <c r="F757" s="14"/>
    </row>
    <row r="758" s="1" customFormat="1" customHeight="1" spans="1:6">
      <c r="A758" s="7" t="s">
        <v>560</v>
      </c>
      <c r="B758" s="9">
        <v>3</v>
      </c>
      <c r="C758" s="11">
        <f>SUM(C759:C761)</f>
        <v>38</v>
      </c>
      <c r="D758" s="11">
        <f>SUM(D759:D761)</f>
        <v>38</v>
      </c>
      <c r="E758" s="12">
        <f>D758/C758</f>
        <v>1</v>
      </c>
      <c r="F758" s="14"/>
    </row>
    <row r="759" s="1" customFormat="1" customHeight="1" spans="1:6">
      <c r="A759" s="15" t="s">
        <v>561</v>
      </c>
      <c r="B759" s="16"/>
      <c r="C759" s="11">
        <v>15</v>
      </c>
      <c r="D759" s="11">
        <v>15</v>
      </c>
      <c r="E759" s="12">
        <f>D759/C759</f>
        <v>1</v>
      </c>
      <c r="F759" s="14"/>
    </row>
    <row r="760" s="1" customFormat="1" customHeight="1" spans="1:6">
      <c r="A760" s="15" t="s">
        <v>562</v>
      </c>
      <c r="B760" s="16"/>
      <c r="C760" s="11">
        <v>0</v>
      </c>
      <c r="D760" s="11">
        <v>0</v>
      </c>
      <c r="E760" s="12"/>
      <c r="F760" s="14"/>
    </row>
    <row r="761" s="1" customFormat="1" customHeight="1" spans="1:6">
      <c r="A761" s="15" t="s">
        <v>563</v>
      </c>
      <c r="B761" s="16">
        <v>3</v>
      </c>
      <c r="C761" s="11">
        <v>23</v>
      </c>
      <c r="D761" s="11">
        <v>23</v>
      </c>
      <c r="E761" s="12">
        <f>D761/C761</f>
        <v>1</v>
      </c>
      <c r="F761" s="14"/>
    </row>
    <row r="762" s="1" customFormat="1" customHeight="1" spans="1:6">
      <c r="A762" s="7" t="s">
        <v>564</v>
      </c>
      <c r="B762" s="9">
        <v>205</v>
      </c>
      <c r="C762" s="11">
        <f>SUM(C763:C770)</f>
        <v>1134</v>
      </c>
      <c r="D762" s="11">
        <f>SUM(D763:D770)</f>
        <v>1134</v>
      </c>
      <c r="E762" s="12">
        <f>D762/C762</f>
        <v>1</v>
      </c>
      <c r="F762" s="14"/>
    </row>
    <row r="763" s="1" customFormat="1" customHeight="1" spans="1:6">
      <c r="A763" s="15" t="s">
        <v>565</v>
      </c>
      <c r="B763" s="16">
        <v>205</v>
      </c>
      <c r="C763" s="11">
        <v>262</v>
      </c>
      <c r="D763" s="11">
        <v>262</v>
      </c>
      <c r="E763" s="12">
        <f>D763/C763</f>
        <v>1</v>
      </c>
      <c r="F763" s="14"/>
    </row>
    <row r="764" s="1" customFormat="1" customHeight="1" spans="1:6">
      <c r="A764" s="15" t="s">
        <v>566</v>
      </c>
      <c r="B764" s="16"/>
      <c r="C764" s="11">
        <v>475</v>
      </c>
      <c r="D764" s="11">
        <v>475</v>
      </c>
      <c r="E764" s="12">
        <f>D764/C764</f>
        <v>1</v>
      </c>
      <c r="F764" s="14"/>
    </row>
    <row r="765" s="1" customFormat="1" customHeight="1" spans="1:6">
      <c r="A765" s="15" t="s">
        <v>567</v>
      </c>
      <c r="B765" s="16"/>
      <c r="C765" s="11">
        <v>0</v>
      </c>
      <c r="D765" s="11">
        <v>0</v>
      </c>
      <c r="E765" s="12"/>
      <c r="F765" s="14"/>
    </row>
    <row r="766" s="1" customFormat="1" customHeight="1" spans="1:6">
      <c r="A766" s="15" t="s">
        <v>568</v>
      </c>
      <c r="B766" s="16"/>
      <c r="C766" s="11">
        <v>0</v>
      </c>
      <c r="D766" s="11">
        <v>0</v>
      </c>
      <c r="E766" s="12"/>
      <c r="F766" s="14"/>
    </row>
    <row r="767" s="1" customFormat="1" customHeight="1" spans="1:6">
      <c r="A767" s="15" t="s">
        <v>569</v>
      </c>
      <c r="B767" s="16"/>
      <c r="C767" s="11">
        <v>0</v>
      </c>
      <c r="D767" s="11">
        <v>0</v>
      </c>
      <c r="E767" s="12"/>
      <c r="F767" s="14"/>
    </row>
    <row r="768" s="1" customFormat="1" customHeight="1" spans="1:6">
      <c r="A768" s="15" t="s">
        <v>570</v>
      </c>
      <c r="B768" s="16"/>
      <c r="C768" s="11">
        <v>0</v>
      </c>
      <c r="D768" s="11">
        <v>0</v>
      </c>
      <c r="E768" s="12"/>
      <c r="F768" s="14"/>
    </row>
    <row r="769" s="1" customFormat="1" customHeight="1" spans="1:6">
      <c r="A769" s="15" t="s">
        <v>571</v>
      </c>
      <c r="B769" s="16"/>
      <c r="C769" s="11">
        <v>56</v>
      </c>
      <c r="D769" s="11">
        <v>56</v>
      </c>
      <c r="E769" s="12">
        <f>D769/C769</f>
        <v>1</v>
      </c>
      <c r="F769" s="14"/>
    </row>
    <row r="770" s="1" customFormat="1" customHeight="1" spans="1:6">
      <c r="A770" s="15" t="s">
        <v>572</v>
      </c>
      <c r="B770" s="16"/>
      <c r="C770" s="11">
        <v>341</v>
      </c>
      <c r="D770" s="11">
        <v>341</v>
      </c>
      <c r="E770" s="12">
        <f>D770/C770</f>
        <v>1</v>
      </c>
      <c r="F770" s="14"/>
    </row>
    <row r="771" s="1" customFormat="1" customHeight="1" spans="1:6">
      <c r="A771" s="7" t="s">
        <v>573</v>
      </c>
      <c r="B771" s="9"/>
      <c r="C771" s="11">
        <f>SUM(C772:C777)</f>
        <v>0</v>
      </c>
      <c r="D771" s="11">
        <f>SUM(D772:D777)</f>
        <v>0</v>
      </c>
      <c r="E771" s="12"/>
      <c r="F771" s="14"/>
    </row>
    <row r="772" s="1" customFormat="1" customHeight="1" spans="1:6">
      <c r="A772" s="15" t="s">
        <v>574</v>
      </c>
      <c r="B772" s="16"/>
      <c r="C772" s="11">
        <v>0</v>
      </c>
      <c r="D772" s="11">
        <v>0</v>
      </c>
      <c r="E772" s="12"/>
      <c r="F772" s="14"/>
    </row>
    <row r="773" s="1" customFormat="1" customHeight="1" spans="1:6">
      <c r="A773" s="15" t="s">
        <v>575</v>
      </c>
      <c r="B773" s="16"/>
      <c r="C773" s="11">
        <v>0</v>
      </c>
      <c r="D773" s="11">
        <v>0</v>
      </c>
      <c r="E773" s="12"/>
      <c r="F773" s="14"/>
    </row>
    <row r="774" s="1" customFormat="1" customHeight="1" spans="1:6">
      <c r="A774" s="15" t="s">
        <v>576</v>
      </c>
      <c r="B774" s="16"/>
      <c r="C774" s="11">
        <v>0</v>
      </c>
      <c r="D774" s="11">
        <v>0</v>
      </c>
      <c r="E774" s="12"/>
      <c r="F774" s="14"/>
    </row>
    <row r="775" s="1" customFormat="1" customHeight="1" spans="1:6">
      <c r="A775" s="15" t="s">
        <v>577</v>
      </c>
      <c r="B775" s="16"/>
      <c r="C775" s="11">
        <v>0</v>
      </c>
      <c r="D775" s="11">
        <v>0</v>
      </c>
      <c r="E775" s="12"/>
      <c r="F775" s="14"/>
    </row>
    <row r="776" s="1" customFormat="1" customHeight="1" spans="1:6">
      <c r="A776" s="15" t="s">
        <v>578</v>
      </c>
      <c r="B776" s="16"/>
      <c r="C776" s="11">
        <v>0</v>
      </c>
      <c r="D776" s="11">
        <v>0</v>
      </c>
      <c r="E776" s="12"/>
      <c r="F776" s="14"/>
    </row>
    <row r="777" s="1" customFormat="1" customHeight="1" spans="1:6">
      <c r="A777" s="15" t="s">
        <v>579</v>
      </c>
      <c r="B777" s="16"/>
      <c r="C777" s="11">
        <v>0</v>
      </c>
      <c r="D777" s="11">
        <v>0</v>
      </c>
      <c r="E777" s="12"/>
      <c r="F777" s="14"/>
    </row>
    <row r="778" s="1" customFormat="1" customHeight="1" spans="1:6">
      <c r="A778" s="7" t="s">
        <v>580</v>
      </c>
      <c r="B778" s="9"/>
      <c r="C778" s="11">
        <f>SUM(C779:C784)</f>
        <v>0</v>
      </c>
      <c r="D778" s="11">
        <f>SUM(D779:D784)</f>
        <v>0</v>
      </c>
      <c r="E778" s="12"/>
      <c r="F778" s="14"/>
    </row>
    <row r="779" s="1" customFormat="1" customHeight="1" spans="1:6">
      <c r="A779" s="15" t="s">
        <v>581</v>
      </c>
      <c r="B779" s="16"/>
      <c r="C779" s="11">
        <v>0</v>
      </c>
      <c r="D779" s="11">
        <v>0</v>
      </c>
      <c r="E779" s="12"/>
      <c r="F779" s="14"/>
    </row>
    <row r="780" s="1" customFormat="1" customHeight="1" spans="1:6">
      <c r="A780" s="15" t="s">
        <v>582</v>
      </c>
      <c r="B780" s="16"/>
      <c r="C780" s="11">
        <v>0</v>
      </c>
      <c r="D780" s="11">
        <v>0</v>
      </c>
      <c r="E780" s="12"/>
      <c r="F780" s="14"/>
    </row>
    <row r="781" s="1" customFormat="1" customHeight="1" spans="1:6">
      <c r="A781" s="15" t="s">
        <v>583</v>
      </c>
      <c r="B781" s="16"/>
      <c r="C781" s="11">
        <v>0</v>
      </c>
      <c r="D781" s="11">
        <v>0</v>
      </c>
      <c r="E781" s="12"/>
      <c r="F781" s="14"/>
    </row>
    <row r="782" s="1" customFormat="1" customHeight="1" spans="1:6">
      <c r="A782" s="15" t="s">
        <v>584</v>
      </c>
      <c r="B782" s="16"/>
      <c r="C782" s="11">
        <v>0</v>
      </c>
      <c r="D782" s="11">
        <v>0</v>
      </c>
      <c r="E782" s="12"/>
      <c r="F782" s="14"/>
    </row>
    <row r="783" s="1" customFormat="1" customHeight="1" spans="1:6">
      <c r="A783" s="15" t="s">
        <v>585</v>
      </c>
      <c r="B783" s="16"/>
      <c r="C783" s="11">
        <v>0</v>
      </c>
      <c r="D783" s="11">
        <v>0</v>
      </c>
      <c r="E783" s="12"/>
      <c r="F783" s="14"/>
    </row>
    <row r="784" s="1" customFormat="1" customHeight="1" spans="1:6">
      <c r="A784" s="15" t="s">
        <v>586</v>
      </c>
      <c r="B784" s="16"/>
      <c r="C784" s="11">
        <v>0</v>
      </c>
      <c r="D784" s="11">
        <v>0</v>
      </c>
      <c r="E784" s="12"/>
      <c r="F784" s="14"/>
    </row>
    <row r="785" s="1" customFormat="1" customHeight="1" spans="1:6">
      <c r="A785" s="7" t="s">
        <v>587</v>
      </c>
      <c r="B785" s="9"/>
      <c r="C785" s="11">
        <f>SUM(C786:C790)</f>
        <v>0</v>
      </c>
      <c r="D785" s="11">
        <f>SUM(D786:D790)</f>
        <v>0</v>
      </c>
      <c r="E785" s="12"/>
      <c r="F785" s="14"/>
    </row>
    <row r="786" s="1" customFormat="1" customHeight="1" spans="1:6">
      <c r="A786" s="15" t="s">
        <v>588</v>
      </c>
      <c r="B786" s="16"/>
      <c r="C786" s="11">
        <v>0</v>
      </c>
      <c r="D786" s="11">
        <v>0</v>
      </c>
      <c r="E786" s="12"/>
      <c r="F786" s="14"/>
    </row>
    <row r="787" s="1" customFormat="1" customHeight="1" spans="1:6">
      <c r="A787" s="15" t="s">
        <v>589</v>
      </c>
      <c r="B787" s="16"/>
      <c r="C787" s="11">
        <v>0</v>
      </c>
      <c r="D787" s="11">
        <v>0</v>
      </c>
      <c r="E787" s="12"/>
      <c r="F787" s="14"/>
    </row>
    <row r="788" s="1" customFormat="1" customHeight="1" spans="1:6">
      <c r="A788" s="15" t="s">
        <v>590</v>
      </c>
      <c r="B788" s="16"/>
      <c r="C788" s="11">
        <v>0</v>
      </c>
      <c r="D788" s="11">
        <v>0</v>
      </c>
      <c r="E788" s="12"/>
      <c r="F788" s="14"/>
    </row>
    <row r="789" s="1" customFormat="1" customHeight="1" spans="1:6">
      <c r="A789" s="15" t="s">
        <v>591</v>
      </c>
      <c r="B789" s="16"/>
      <c r="C789" s="11">
        <v>0</v>
      </c>
      <c r="D789" s="11">
        <v>0</v>
      </c>
      <c r="E789" s="12"/>
      <c r="F789" s="14"/>
    </row>
    <row r="790" s="1" customFormat="1" customHeight="1" spans="1:6">
      <c r="A790" s="15" t="s">
        <v>592</v>
      </c>
      <c r="B790" s="16"/>
      <c r="C790" s="11">
        <v>0</v>
      </c>
      <c r="D790" s="11">
        <v>0</v>
      </c>
      <c r="E790" s="12"/>
      <c r="F790" s="14"/>
    </row>
    <row r="791" s="1" customFormat="1" customHeight="1" spans="1:6">
      <c r="A791" s="7" t="s">
        <v>593</v>
      </c>
      <c r="B791" s="9"/>
      <c r="C791" s="11">
        <f>SUM(C792:C793)</f>
        <v>0</v>
      </c>
      <c r="D791" s="11">
        <f>SUM(D792:D793)</f>
        <v>0</v>
      </c>
      <c r="E791" s="12"/>
      <c r="F791" s="14"/>
    </row>
    <row r="792" s="1" customFormat="1" customHeight="1" spans="1:6">
      <c r="A792" s="15" t="s">
        <v>594</v>
      </c>
      <c r="B792" s="16"/>
      <c r="C792" s="11">
        <v>0</v>
      </c>
      <c r="D792" s="11">
        <v>0</v>
      </c>
      <c r="E792" s="12"/>
      <c r="F792" s="14"/>
    </row>
    <row r="793" s="1" customFormat="1" customHeight="1" spans="1:6">
      <c r="A793" s="15" t="s">
        <v>595</v>
      </c>
      <c r="B793" s="16"/>
      <c r="C793" s="11">
        <v>0</v>
      </c>
      <c r="D793" s="11">
        <v>0</v>
      </c>
      <c r="E793" s="12"/>
      <c r="F793" s="14"/>
    </row>
    <row r="794" s="1" customFormat="1" customHeight="1" spans="1:6">
      <c r="A794" s="7" t="s">
        <v>596</v>
      </c>
      <c r="B794" s="9"/>
      <c r="C794" s="11">
        <f>SUM(C795:C796)</f>
        <v>0</v>
      </c>
      <c r="D794" s="11">
        <f>SUM(D795:D796)</f>
        <v>0</v>
      </c>
      <c r="E794" s="12"/>
      <c r="F794" s="14"/>
    </row>
    <row r="795" s="1" customFormat="1" customHeight="1" spans="1:6">
      <c r="A795" s="15" t="s">
        <v>597</v>
      </c>
      <c r="B795" s="16"/>
      <c r="C795" s="11">
        <v>0</v>
      </c>
      <c r="D795" s="11">
        <v>0</v>
      </c>
      <c r="E795" s="12"/>
      <c r="F795" s="14"/>
    </row>
    <row r="796" s="1" customFormat="1" customHeight="1" spans="1:6">
      <c r="A796" s="15" t="s">
        <v>598</v>
      </c>
      <c r="B796" s="16"/>
      <c r="C796" s="11">
        <v>0</v>
      </c>
      <c r="D796" s="11">
        <v>0</v>
      </c>
      <c r="E796" s="12"/>
      <c r="F796" s="14"/>
    </row>
    <row r="797" s="1" customFormat="1" customHeight="1" spans="1:6">
      <c r="A797" s="7" t="s">
        <v>599</v>
      </c>
      <c r="B797" s="9"/>
      <c r="C797" s="11">
        <f>C798</f>
        <v>0</v>
      </c>
      <c r="D797" s="11">
        <f>D798</f>
        <v>0</v>
      </c>
      <c r="E797" s="12"/>
      <c r="F797" s="14"/>
    </row>
    <row r="798" s="1" customFormat="1" customHeight="1" spans="1:6">
      <c r="A798" s="15" t="s">
        <v>600</v>
      </c>
      <c r="B798" s="16"/>
      <c r="C798" s="11">
        <v>0</v>
      </c>
      <c r="D798" s="11">
        <v>0</v>
      </c>
      <c r="E798" s="12"/>
      <c r="F798" s="14"/>
    </row>
    <row r="799" s="1" customFormat="1" customHeight="1" spans="1:6">
      <c r="A799" s="7" t="s">
        <v>601</v>
      </c>
      <c r="B799" s="9"/>
      <c r="C799" s="11">
        <f>C800</f>
        <v>0</v>
      </c>
      <c r="D799" s="11">
        <f>D800</f>
        <v>0</v>
      </c>
      <c r="E799" s="12"/>
      <c r="F799" s="14"/>
    </row>
    <row r="800" s="1" customFormat="1" customHeight="1" spans="1:6">
      <c r="A800" s="15" t="s">
        <v>602</v>
      </c>
      <c r="B800" s="16"/>
      <c r="C800" s="11">
        <v>0</v>
      </c>
      <c r="D800" s="11">
        <v>0</v>
      </c>
      <c r="E800" s="12"/>
      <c r="F800" s="14"/>
    </row>
    <row r="801" s="1" customFormat="1" customHeight="1" spans="1:6">
      <c r="A801" s="7" t="s">
        <v>603</v>
      </c>
      <c r="B801" s="9"/>
      <c r="C801" s="11">
        <f>SUM(C802:C806)</f>
        <v>18</v>
      </c>
      <c r="D801" s="11">
        <f>SUM(D802:D806)</f>
        <v>18</v>
      </c>
      <c r="E801" s="12">
        <f>D801/C801</f>
        <v>1</v>
      </c>
      <c r="F801" s="14"/>
    </row>
    <row r="802" s="1" customFormat="1" customHeight="1" spans="1:6">
      <c r="A802" s="15" t="s">
        <v>604</v>
      </c>
      <c r="B802" s="16"/>
      <c r="C802" s="11">
        <v>0</v>
      </c>
      <c r="D802" s="11">
        <v>0</v>
      </c>
      <c r="E802" s="12"/>
      <c r="F802" s="14"/>
    </row>
    <row r="803" s="1" customFormat="1" customHeight="1" spans="1:6">
      <c r="A803" s="15" t="s">
        <v>605</v>
      </c>
      <c r="B803" s="16"/>
      <c r="C803" s="11">
        <v>18</v>
      </c>
      <c r="D803" s="11">
        <v>18</v>
      </c>
      <c r="E803" s="12">
        <f>D803/C803</f>
        <v>1</v>
      </c>
      <c r="F803" s="14"/>
    </row>
    <row r="804" s="1" customFormat="1" customHeight="1" spans="1:6">
      <c r="A804" s="15" t="s">
        <v>606</v>
      </c>
      <c r="B804" s="16"/>
      <c r="C804" s="11">
        <v>0</v>
      </c>
      <c r="D804" s="11">
        <v>0</v>
      </c>
      <c r="E804" s="12"/>
      <c r="F804" s="14"/>
    </row>
    <row r="805" s="1" customFormat="1" customHeight="1" spans="1:6">
      <c r="A805" s="15" t="s">
        <v>607</v>
      </c>
      <c r="B805" s="16"/>
      <c r="C805" s="11">
        <v>0</v>
      </c>
      <c r="D805" s="11">
        <v>0</v>
      </c>
      <c r="E805" s="12"/>
      <c r="F805" s="14"/>
    </row>
    <row r="806" s="1" customFormat="1" customHeight="1" spans="1:6">
      <c r="A806" s="15" t="s">
        <v>608</v>
      </c>
      <c r="B806" s="16"/>
      <c r="C806" s="11">
        <v>0</v>
      </c>
      <c r="D806" s="11">
        <v>0</v>
      </c>
      <c r="E806" s="12"/>
      <c r="F806" s="14"/>
    </row>
    <row r="807" s="1" customFormat="1" customHeight="1" spans="1:6">
      <c r="A807" s="7" t="s">
        <v>609</v>
      </c>
      <c r="B807" s="9"/>
      <c r="C807" s="11">
        <f>C808</f>
        <v>0</v>
      </c>
      <c r="D807" s="11">
        <f>D808</f>
        <v>0</v>
      </c>
      <c r="E807" s="12"/>
      <c r="F807" s="14"/>
    </row>
    <row r="808" s="1" customFormat="1" customHeight="1" spans="1:6">
      <c r="A808" s="15" t="s">
        <v>610</v>
      </c>
      <c r="B808" s="16"/>
      <c r="C808" s="11">
        <v>0</v>
      </c>
      <c r="D808" s="11">
        <v>0</v>
      </c>
      <c r="E808" s="12"/>
      <c r="F808" s="14"/>
    </row>
    <row r="809" s="1" customFormat="1" customHeight="1" spans="1:6">
      <c r="A809" s="7" t="s">
        <v>611</v>
      </c>
      <c r="B809" s="9"/>
      <c r="C809" s="11">
        <f>C810</f>
        <v>0</v>
      </c>
      <c r="D809" s="11">
        <f>D810</f>
        <v>0</v>
      </c>
      <c r="E809" s="12"/>
      <c r="F809" s="14"/>
    </row>
    <row r="810" s="1" customFormat="1" customHeight="1" spans="1:6">
      <c r="A810" s="15" t="s">
        <v>612</v>
      </c>
      <c r="B810" s="16"/>
      <c r="C810" s="11">
        <v>0</v>
      </c>
      <c r="D810" s="11">
        <v>0</v>
      </c>
      <c r="E810" s="12"/>
      <c r="F810" s="14"/>
    </row>
    <row r="811" s="1" customFormat="1" customHeight="1" spans="1:6">
      <c r="A811" s="7" t="s">
        <v>613</v>
      </c>
      <c r="B811" s="9"/>
      <c r="C811" s="11">
        <f>SUM(C812:C821)</f>
        <v>0</v>
      </c>
      <c r="D811" s="11">
        <f>SUM(D812:D821)</f>
        <v>0</v>
      </c>
      <c r="E811" s="12"/>
      <c r="F811" s="14"/>
    </row>
    <row r="812" s="1" customFormat="1" customHeight="1" spans="1:6">
      <c r="A812" s="15" t="s">
        <v>10</v>
      </c>
      <c r="B812" s="16"/>
      <c r="C812" s="11">
        <v>0</v>
      </c>
      <c r="D812" s="11">
        <v>0</v>
      </c>
      <c r="E812" s="12"/>
      <c r="F812" s="14"/>
    </row>
    <row r="813" s="1" customFormat="1" customHeight="1" spans="1:6">
      <c r="A813" s="15" t="s">
        <v>11</v>
      </c>
      <c r="B813" s="16"/>
      <c r="C813" s="11">
        <v>0</v>
      </c>
      <c r="D813" s="11">
        <v>0</v>
      </c>
      <c r="E813" s="12"/>
      <c r="F813" s="14"/>
    </row>
    <row r="814" s="1" customFormat="1" customHeight="1" spans="1:6">
      <c r="A814" s="15" t="s">
        <v>12</v>
      </c>
      <c r="B814" s="16"/>
      <c r="C814" s="11">
        <v>0</v>
      </c>
      <c r="D814" s="11">
        <v>0</v>
      </c>
      <c r="E814" s="12"/>
      <c r="F814" s="14"/>
    </row>
    <row r="815" s="1" customFormat="1" customHeight="1" spans="1:6">
      <c r="A815" s="15" t="s">
        <v>614</v>
      </c>
      <c r="B815" s="16"/>
      <c r="C815" s="11">
        <v>0</v>
      </c>
      <c r="D815" s="11">
        <v>0</v>
      </c>
      <c r="E815" s="12"/>
      <c r="F815" s="14"/>
    </row>
    <row r="816" s="1" customFormat="1" customHeight="1" spans="1:6">
      <c r="A816" s="15" t="s">
        <v>615</v>
      </c>
      <c r="B816" s="16"/>
      <c r="C816" s="11">
        <v>0</v>
      </c>
      <c r="D816" s="11">
        <v>0</v>
      </c>
      <c r="E816" s="12"/>
      <c r="F816" s="14"/>
    </row>
    <row r="817" s="1" customFormat="1" customHeight="1" spans="1:6">
      <c r="A817" s="15" t="s">
        <v>616</v>
      </c>
      <c r="B817" s="16"/>
      <c r="C817" s="11">
        <v>0</v>
      </c>
      <c r="D817" s="11">
        <v>0</v>
      </c>
      <c r="E817" s="12"/>
      <c r="F817" s="14"/>
    </row>
    <row r="818" s="1" customFormat="1" customHeight="1" spans="1:6">
      <c r="A818" s="15" t="s">
        <v>51</v>
      </c>
      <c r="B818" s="16"/>
      <c r="C818" s="11">
        <v>0</v>
      </c>
      <c r="D818" s="11">
        <v>0</v>
      </c>
      <c r="E818" s="12"/>
      <c r="F818" s="14"/>
    </row>
    <row r="819" s="1" customFormat="1" customHeight="1" spans="1:6">
      <c r="A819" s="15" t="s">
        <v>617</v>
      </c>
      <c r="B819" s="16"/>
      <c r="C819" s="11">
        <v>0</v>
      </c>
      <c r="D819" s="11">
        <v>0</v>
      </c>
      <c r="E819" s="12"/>
      <c r="F819" s="14"/>
    </row>
    <row r="820" s="1" customFormat="1" customHeight="1" spans="1:6">
      <c r="A820" s="15" t="s">
        <v>19</v>
      </c>
      <c r="B820" s="16"/>
      <c r="C820" s="11">
        <v>0</v>
      </c>
      <c r="D820" s="11">
        <v>0</v>
      </c>
      <c r="E820" s="12"/>
      <c r="F820" s="14"/>
    </row>
    <row r="821" s="1" customFormat="1" customHeight="1" spans="1:6">
      <c r="A821" s="15" t="s">
        <v>618</v>
      </c>
      <c r="B821" s="16"/>
      <c r="C821" s="11">
        <v>0</v>
      </c>
      <c r="D821" s="11">
        <v>0</v>
      </c>
      <c r="E821" s="12"/>
      <c r="F821" s="14"/>
    </row>
    <row r="822" s="1" customFormat="1" customHeight="1" spans="1:6">
      <c r="A822" s="7" t="s">
        <v>619</v>
      </c>
      <c r="B822" s="9"/>
      <c r="C822" s="11">
        <f>C823</f>
        <v>2908</v>
      </c>
      <c r="D822" s="11">
        <f>D823</f>
        <v>2908</v>
      </c>
      <c r="E822" s="12">
        <f t="shared" ref="E822:E827" si="3">D822/C822</f>
        <v>1</v>
      </c>
      <c r="F822" s="14"/>
    </row>
    <row r="823" s="1" customFormat="1" customHeight="1" spans="1:6">
      <c r="A823" s="15" t="s">
        <v>620</v>
      </c>
      <c r="B823" s="16"/>
      <c r="C823" s="11">
        <v>2908</v>
      </c>
      <c r="D823" s="11">
        <v>2908</v>
      </c>
      <c r="E823" s="12">
        <f t="shared" si="3"/>
        <v>1</v>
      </c>
      <c r="F823" s="14"/>
    </row>
    <row r="824" s="1" customFormat="1" customHeight="1" spans="1:6">
      <c r="A824" s="7" t="s">
        <v>621</v>
      </c>
      <c r="B824" s="9">
        <v>57276</v>
      </c>
      <c r="C824" s="11">
        <v>59105</v>
      </c>
      <c r="D824" s="11">
        <f>SUM(D825,D836,D838,D841,D843,D845)</f>
        <v>58498</v>
      </c>
      <c r="E824" s="12">
        <f t="shared" si="3"/>
        <v>0.989730141274004</v>
      </c>
      <c r="F824" s="13">
        <v>0.8745</v>
      </c>
    </row>
    <row r="825" s="1" customFormat="1" customHeight="1" spans="1:6">
      <c r="A825" s="7" t="s">
        <v>622</v>
      </c>
      <c r="B825" s="9">
        <v>756</v>
      </c>
      <c r="C825" s="11">
        <f>SUM(C826:C835)</f>
        <v>769</v>
      </c>
      <c r="D825" s="11">
        <f>SUM(D826:D835)</f>
        <v>769</v>
      </c>
      <c r="E825" s="12">
        <f t="shared" si="3"/>
        <v>1</v>
      </c>
      <c r="F825" s="14"/>
    </row>
    <row r="826" s="1" customFormat="1" customHeight="1" spans="1:6">
      <c r="A826" s="15" t="s">
        <v>10</v>
      </c>
      <c r="B826" s="16">
        <v>75</v>
      </c>
      <c r="C826" s="11">
        <v>59</v>
      </c>
      <c r="D826" s="11">
        <v>59</v>
      </c>
      <c r="E826" s="12">
        <f t="shared" si="3"/>
        <v>1</v>
      </c>
      <c r="F826" s="14"/>
    </row>
    <row r="827" s="1" customFormat="1" customHeight="1" spans="1:6">
      <c r="A827" s="15" t="s">
        <v>11</v>
      </c>
      <c r="B827" s="16">
        <v>137</v>
      </c>
      <c r="C827" s="11">
        <v>132</v>
      </c>
      <c r="D827" s="11">
        <v>132</v>
      </c>
      <c r="E827" s="12">
        <f t="shared" si="3"/>
        <v>1</v>
      </c>
      <c r="F827" s="14"/>
    </row>
    <row r="828" s="1" customFormat="1" customHeight="1" spans="1:6">
      <c r="A828" s="15" t="s">
        <v>12</v>
      </c>
      <c r="B828" s="16"/>
      <c r="C828" s="11">
        <v>0</v>
      </c>
      <c r="D828" s="11">
        <v>0</v>
      </c>
      <c r="E828" s="12"/>
      <c r="F828" s="14"/>
    </row>
    <row r="829" s="1" customFormat="1" customHeight="1" spans="1:6">
      <c r="A829" s="15" t="s">
        <v>623</v>
      </c>
      <c r="B829" s="16">
        <v>371</v>
      </c>
      <c r="C829" s="11">
        <v>381</v>
      </c>
      <c r="D829" s="11">
        <v>381</v>
      </c>
      <c r="E829" s="12">
        <f>D829/C829</f>
        <v>1</v>
      </c>
      <c r="F829" s="14"/>
    </row>
    <row r="830" s="1" customFormat="1" customHeight="1" spans="1:6">
      <c r="A830" s="15" t="s">
        <v>624</v>
      </c>
      <c r="B830" s="16"/>
      <c r="C830" s="11">
        <v>0</v>
      </c>
      <c r="D830" s="11">
        <v>0</v>
      </c>
      <c r="E830" s="12"/>
      <c r="F830" s="14"/>
    </row>
    <row r="831" s="1" customFormat="1" customHeight="1" spans="1:6">
      <c r="A831" s="15" t="s">
        <v>625</v>
      </c>
      <c r="B831" s="16"/>
      <c r="C831" s="11">
        <v>0</v>
      </c>
      <c r="D831" s="11">
        <v>0</v>
      </c>
      <c r="E831" s="12"/>
      <c r="F831" s="14"/>
    </row>
    <row r="832" s="1" customFormat="1" customHeight="1" spans="1:6">
      <c r="A832" s="15" t="s">
        <v>626</v>
      </c>
      <c r="B832" s="16"/>
      <c r="C832" s="11">
        <v>0</v>
      </c>
      <c r="D832" s="11">
        <v>0</v>
      </c>
      <c r="E832" s="12"/>
      <c r="F832" s="14"/>
    </row>
    <row r="833" s="1" customFormat="1" customHeight="1" spans="1:6">
      <c r="A833" s="15" t="s">
        <v>627</v>
      </c>
      <c r="B833" s="16"/>
      <c r="C833" s="11">
        <v>0</v>
      </c>
      <c r="D833" s="11">
        <v>0</v>
      </c>
      <c r="E833" s="12"/>
      <c r="F833" s="14"/>
    </row>
    <row r="834" s="1" customFormat="1" customHeight="1" spans="1:6">
      <c r="A834" s="15" t="s">
        <v>628</v>
      </c>
      <c r="B834" s="16"/>
      <c r="C834" s="11">
        <v>0</v>
      </c>
      <c r="D834" s="11">
        <v>0</v>
      </c>
      <c r="E834" s="12"/>
      <c r="F834" s="14"/>
    </row>
    <row r="835" s="1" customFormat="1" customHeight="1" spans="1:6">
      <c r="A835" s="15" t="s">
        <v>629</v>
      </c>
      <c r="B835" s="16">
        <v>173</v>
      </c>
      <c r="C835" s="11">
        <v>197</v>
      </c>
      <c r="D835" s="11">
        <v>197</v>
      </c>
      <c r="E835" s="12">
        <f t="shared" ref="E835:E850" si="4">D835/C835</f>
        <v>1</v>
      </c>
      <c r="F835" s="14"/>
    </row>
    <row r="836" s="1" customFormat="1" customHeight="1" spans="1:6">
      <c r="A836" s="7" t="s">
        <v>630</v>
      </c>
      <c r="B836" s="9">
        <v>3056</v>
      </c>
      <c r="C836" s="11">
        <f>C837</f>
        <v>1603</v>
      </c>
      <c r="D836" s="11">
        <f>D837</f>
        <v>1603</v>
      </c>
      <c r="E836" s="12">
        <f t="shared" si="4"/>
        <v>1</v>
      </c>
      <c r="F836" s="14"/>
    </row>
    <row r="837" s="1" customFormat="1" customHeight="1" spans="1:6">
      <c r="A837" s="15" t="s">
        <v>631</v>
      </c>
      <c r="B837" s="16">
        <v>3056</v>
      </c>
      <c r="C837" s="11">
        <v>1603</v>
      </c>
      <c r="D837" s="11">
        <v>1603</v>
      </c>
      <c r="E837" s="12">
        <f t="shared" si="4"/>
        <v>1</v>
      </c>
      <c r="F837" s="14"/>
    </row>
    <row r="838" s="1" customFormat="1" customHeight="1" spans="1:6">
      <c r="A838" s="7" t="s">
        <v>632</v>
      </c>
      <c r="B838" s="9">
        <v>44894</v>
      </c>
      <c r="C838" s="11">
        <f>SUM(C839:C840)</f>
        <v>48766</v>
      </c>
      <c r="D838" s="11">
        <f>SUM(D839:D840)</f>
        <v>48766</v>
      </c>
      <c r="E838" s="12">
        <f t="shared" si="4"/>
        <v>1</v>
      </c>
      <c r="F838" s="14"/>
    </row>
    <row r="839" s="1" customFormat="1" customHeight="1" spans="1:6">
      <c r="A839" s="15" t="s">
        <v>633</v>
      </c>
      <c r="B839" s="16">
        <v>1100</v>
      </c>
      <c r="C839" s="11">
        <v>1100</v>
      </c>
      <c r="D839" s="11">
        <v>1100</v>
      </c>
      <c r="E839" s="12">
        <f t="shared" si="4"/>
        <v>1</v>
      </c>
      <c r="F839" s="14"/>
    </row>
    <row r="840" s="1" customFormat="1" customHeight="1" spans="1:6">
      <c r="A840" s="15" t="s">
        <v>634</v>
      </c>
      <c r="B840" s="16">
        <v>43794</v>
      </c>
      <c r="C840" s="11">
        <v>47666</v>
      </c>
      <c r="D840" s="11">
        <v>47666</v>
      </c>
      <c r="E840" s="12">
        <f t="shared" si="4"/>
        <v>1</v>
      </c>
      <c r="F840" s="14"/>
    </row>
    <row r="841" s="1" customFormat="1" customHeight="1" spans="1:6">
      <c r="A841" s="7" t="s">
        <v>635</v>
      </c>
      <c r="B841" s="9">
        <v>8382</v>
      </c>
      <c r="C841" s="11">
        <f t="shared" ref="C841:C845" si="5">C842</f>
        <v>6893</v>
      </c>
      <c r="D841" s="11">
        <f t="shared" ref="D841:D845" si="6">D842</f>
        <v>6893</v>
      </c>
      <c r="E841" s="12">
        <f t="shared" si="4"/>
        <v>1</v>
      </c>
      <c r="F841" s="14"/>
    </row>
    <row r="842" s="1" customFormat="1" customHeight="1" spans="1:6">
      <c r="A842" s="15" t="s">
        <v>636</v>
      </c>
      <c r="B842" s="16">
        <v>8382</v>
      </c>
      <c r="C842" s="11">
        <v>6893</v>
      </c>
      <c r="D842" s="11">
        <v>6893</v>
      </c>
      <c r="E842" s="12">
        <f t="shared" si="4"/>
        <v>1</v>
      </c>
      <c r="F842" s="14"/>
    </row>
    <row r="843" s="1" customFormat="1" customHeight="1" spans="1:6">
      <c r="A843" s="7" t="s">
        <v>637</v>
      </c>
      <c r="B843" s="9">
        <v>156</v>
      </c>
      <c r="C843" s="11">
        <f t="shared" si="5"/>
        <v>92</v>
      </c>
      <c r="D843" s="11">
        <f t="shared" si="6"/>
        <v>92</v>
      </c>
      <c r="E843" s="12">
        <f t="shared" si="4"/>
        <v>1</v>
      </c>
      <c r="F843" s="14"/>
    </row>
    <row r="844" s="1" customFormat="1" customHeight="1" spans="1:6">
      <c r="A844" s="15" t="s">
        <v>638</v>
      </c>
      <c r="B844" s="16">
        <v>156</v>
      </c>
      <c r="C844" s="11">
        <v>92</v>
      </c>
      <c r="D844" s="11">
        <v>92</v>
      </c>
      <c r="E844" s="12">
        <f t="shared" si="4"/>
        <v>1</v>
      </c>
      <c r="F844" s="14"/>
    </row>
    <row r="845" s="1" customFormat="1" customHeight="1" spans="1:6">
      <c r="A845" s="7" t="s">
        <v>639</v>
      </c>
      <c r="B845" s="9">
        <v>32</v>
      </c>
      <c r="C845" s="11">
        <v>982</v>
      </c>
      <c r="D845" s="11">
        <f t="shared" si="6"/>
        <v>375</v>
      </c>
      <c r="E845" s="12">
        <f t="shared" si="4"/>
        <v>0.381873727087576</v>
      </c>
      <c r="F845" s="14"/>
    </row>
    <row r="846" s="1" customFormat="1" customHeight="1" spans="1:6">
      <c r="A846" s="15" t="s">
        <v>640</v>
      </c>
      <c r="B846" s="16">
        <v>32</v>
      </c>
      <c r="C846" s="11">
        <v>982</v>
      </c>
      <c r="D846" s="11">
        <v>375</v>
      </c>
      <c r="E846" s="12">
        <f t="shared" si="4"/>
        <v>0.381873727087576</v>
      </c>
      <c r="F846" s="14"/>
    </row>
    <row r="847" s="1" customFormat="1" customHeight="1" spans="1:6">
      <c r="A847" s="7" t="s">
        <v>641</v>
      </c>
      <c r="B847" s="9">
        <v>2353</v>
      </c>
      <c r="C847" s="11">
        <v>4156</v>
      </c>
      <c r="D847" s="11">
        <f>SUM(D848,D874,D896,D924,D935,D942,D948,D951)</f>
        <v>4096</v>
      </c>
      <c r="E847" s="12">
        <f t="shared" si="4"/>
        <v>0.985563041385948</v>
      </c>
      <c r="F847" s="13">
        <v>0.8407</v>
      </c>
    </row>
    <row r="848" s="1" customFormat="1" customHeight="1" spans="1:6">
      <c r="A848" s="7" t="s">
        <v>642</v>
      </c>
      <c r="B848" s="9">
        <v>562</v>
      </c>
      <c r="C848" s="11">
        <f>SUM(C849:C873)</f>
        <v>1931</v>
      </c>
      <c r="D848" s="11">
        <f>SUM(D849:D873)</f>
        <v>1931</v>
      </c>
      <c r="E848" s="12">
        <f t="shared" si="4"/>
        <v>1</v>
      </c>
      <c r="F848" s="14"/>
    </row>
    <row r="849" s="1" customFormat="1" customHeight="1" spans="1:6">
      <c r="A849" s="15" t="s">
        <v>10</v>
      </c>
      <c r="B849" s="16">
        <v>23</v>
      </c>
      <c r="C849" s="11">
        <v>18</v>
      </c>
      <c r="D849" s="11">
        <v>18</v>
      </c>
      <c r="E849" s="12">
        <f t="shared" si="4"/>
        <v>1</v>
      </c>
      <c r="F849" s="14"/>
    </row>
    <row r="850" s="1" customFormat="1" customHeight="1" spans="1:6">
      <c r="A850" s="15" t="s">
        <v>11</v>
      </c>
      <c r="B850" s="16">
        <v>170</v>
      </c>
      <c r="C850" s="11">
        <v>170</v>
      </c>
      <c r="D850" s="11">
        <v>170</v>
      </c>
      <c r="E850" s="12">
        <f t="shared" si="4"/>
        <v>1</v>
      </c>
      <c r="F850" s="14"/>
    </row>
    <row r="851" s="1" customFormat="1" customHeight="1" spans="1:6">
      <c r="A851" s="15" t="s">
        <v>12</v>
      </c>
      <c r="B851" s="16"/>
      <c r="C851" s="11">
        <v>0</v>
      </c>
      <c r="D851" s="11">
        <v>0</v>
      </c>
      <c r="E851" s="12"/>
      <c r="F851" s="14"/>
    </row>
    <row r="852" s="1" customFormat="1" customHeight="1" spans="1:6">
      <c r="A852" s="15" t="s">
        <v>19</v>
      </c>
      <c r="B852" s="16">
        <v>215</v>
      </c>
      <c r="C852" s="11">
        <v>215</v>
      </c>
      <c r="D852" s="11">
        <v>215</v>
      </c>
      <c r="E852" s="12">
        <f>D852/C852</f>
        <v>1</v>
      </c>
      <c r="F852" s="14"/>
    </row>
    <row r="853" s="1" customFormat="1" customHeight="1" spans="1:6">
      <c r="A853" s="15" t="s">
        <v>643</v>
      </c>
      <c r="B853" s="16"/>
      <c r="C853" s="11">
        <v>0</v>
      </c>
      <c r="D853" s="11">
        <v>0</v>
      </c>
      <c r="E853" s="12"/>
      <c r="F853" s="14"/>
    </row>
    <row r="854" s="1" customFormat="1" customHeight="1" spans="1:6">
      <c r="A854" s="15" t="s">
        <v>644</v>
      </c>
      <c r="B854" s="16"/>
      <c r="C854" s="11">
        <v>50</v>
      </c>
      <c r="D854" s="11">
        <v>50</v>
      </c>
      <c r="E854" s="12">
        <f>D854/C854</f>
        <v>1</v>
      </c>
      <c r="F854" s="14"/>
    </row>
    <row r="855" s="1" customFormat="1" customHeight="1" spans="1:6">
      <c r="A855" s="15" t="s">
        <v>645</v>
      </c>
      <c r="B855" s="16">
        <v>58</v>
      </c>
      <c r="C855" s="11">
        <v>49</v>
      </c>
      <c r="D855" s="11">
        <v>49</v>
      </c>
      <c r="E855" s="12">
        <f>D855/C855</f>
        <v>1</v>
      </c>
      <c r="F855" s="14"/>
    </row>
    <row r="856" s="1" customFormat="1" customHeight="1" spans="1:6">
      <c r="A856" s="15" t="s">
        <v>646</v>
      </c>
      <c r="B856" s="16"/>
      <c r="C856" s="11">
        <v>0</v>
      </c>
      <c r="D856" s="11">
        <v>0</v>
      </c>
      <c r="E856" s="12"/>
      <c r="F856" s="14"/>
    </row>
    <row r="857" s="1" customFormat="1" customHeight="1" spans="1:6">
      <c r="A857" s="15" t="s">
        <v>647</v>
      </c>
      <c r="B857" s="16"/>
      <c r="C857" s="11">
        <v>0</v>
      </c>
      <c r="D857" s="11">
        <v>0</v>
      </c>
      <c r="E857" s="12"/>
      <c r="F857" s="14"/>
    </row>
    <row r="858" s="1" customFormat="1" customHeight="1" spans="1:6">
      <c r="A858" s="15" t="s">
        <v>648</v>
      </c>
      <c r="B858" s="16"/>
      <c r="C858" s="11">
        <v>0</v>
      </c>
      <c r="D858" s="11">
        <v>0</v>
      </c>
      <c r="E858" s="12"/>
      <c r="F858" s="14"/>
    </row>
    <row r="859" s="1" customFormat="1" customHeight="1" spans="1:6">
      <c r="A859" s="15" t="s">
        <v>649</v>
      </c>
      <c r="B859" s="16"/>
      <c r="C859" s="11">
        <v>0</v>
      </c>
      <c r="D859" s="11">
        <v>0</v>
      </c>
      <c r="E859" s="12"/>
      <c r="F859" s="14"/>
    </row>
    <row r="860" s="1" customFormat="1" customHeight="1" spans="1:6">
      <c r="A860" s="15" t="s">
        <v>650</v>
      </c>
      <c r="B860" s="16"/>
      <c r="C860" s="11">
        <v>0</v>
      </c>
      <c r="D860" s="11">
        <v>0</v>
      </c>
      <c r="E860" s="12"/>
      <c r="F860" s="14"/>
    </row>
    <row r="861" s="1" customFormat="1" customHeight="1" spans="1:6">
      <c r="A861" s="15" t="s">
        <v>651</v>
      </c>
      <c r="B861" s="16"/>
      <c r="C861" s="11">
        <v>76</v>
      </c>
      <c r="D861" s="11">
        <v>76</v>
      </c>
      <c r="E861" s="12">
        <f>D861/C861</f>
        <v>1</v>
      </c>
      <c r="F861" s="14"/>
    </row>
    <row r="862" s="1" customFormat="1" customHeight="1" spans="1:6">
      <c r="A862" s="15" t="s">
        <v>652</v>
      </c>
      <c r="B862" s="16"/>
      <c r="C862" s="11">
        <v>0</v>
      </c>
      <c r="D862" s="11">
        <v>0</v>
      </c>
      <c r="E862" s="12"/>
      <c r="F862" s="14"/>
    </row>
    <row r="863" s="1" customFormat="1" customHeight="1" spans="1:6">
      <c r="A863" s="15" t="s">
        <v>653</v>
      </c>
      <c r="B863" s="16"/>
      <c r="C863" s="11">
        <v>0</v>
      </c>
      <c r="D863" s="11">
        <v>0</v>
      </c>
      <c r="E863" s="12"/>
      <c r="F863" s="14"/>
    </row>
    <row r="864" s="1" customFormat="1" customHeight="1" spans="1:6">
      <c r="A864" s="15" t="s">
        <v>654</v>
      </c>
      <c r="B864" s="16">
        <v>52</v>
      </c>
      <c r="C864" s="11">
        <v>873</v>
      </c>
      <c r="D864" s="11">
        <v>873</v>
      </c>
      <c r="E864" s="12">
        <f>D864/C864</f>
        <v>1</v>
      </c>
      <c r="F864" s="14"/>
    </row>
    <row r="865" s="1" customFormat="1" customHeight="1" spans="1:6">
      <c r="A865" s="15" t="s">
        <v>655</v>
      </c>
      <c r="B865" s="16"/>
      <c r="C865" s="11">
        <v>0</v>
      </c>
      <c r="D865" s="11">
        <v>0</v>
      </c>
      <c r="E865" s="12"/>
      <c r="F865" s="14"/>
    </row>
    <row r="866" s="1" customFormat="1" customHeight="1" spans="1:6">
      <c r="A866" s="15" t="s">
        <v>656</v>
      </c>
      <c r="B866" s="16"/>
      <c r="C866" s="11">
        <v>0</v>
      </c>
      <c r="D866" s="11">
        <v>0</v>
      </c>
      <c r="E866" s="12"/>
      <c r="F866" s="14"/>
    </row>
    <row r="867" s="1" customFormat="1" customHeight="1" spans="1:6">
      <c r="A867" s="15" t="s">
        <v>657</v>
      </c>
      <c r="B867" s="16"/>
      <c r="C867" s="11">
        <v>0</v>
      </c>
      <c r="D867" s="11">
        <v>0</v>
      </c>
      <c r="E867" s="12"/>
      <c r="F867" s="14"/>
    </row>
    <row r="868" s="1" customFormat="1" customHeight="1" spans="1:6">
      <c r="A868" s="15" t="s">
        <v>658</v>
      </c>
      <c r="B868" s="16"/>
      <c r="C868" s="11">
        <v>38</v>
      </c>
      <c r="D868" s="11">
        <v>38</v>
      </c>
      <c r="E868" s="12">
        <f>D868/C868</f>
        <v>1</v>
      </c>
      <c r="F868" s="14"/>
    </row>
    <row r="869" s="1" customFormat="1" customHeight="1" spans="1:6">
      <c r="A869" s="15" t="s">
        <v>659</v>
      </c>
      <c r="B869" s="16"/>
      <c r="C869" s="11">
        <v>0</v>
      </c>
      <c r="D869" s="11">
        <v>0</v>
      </c>
      <c r="E869" s="12"/>
      <c r="F869" s="14"/>
    </row>
    <row r="870" s="1" customFormat="1" customHeight="1" spans="1:6">
      <c r="A870" s="15" t="s">
        <v>660</v>
      </c>
      <c r="B870" s="16">
        <v>2</v>
      </c>
      <c r="C870" s="11">
        <v>2</v>
      </c>
      <c r="D870" s="11">
        <v>2</v>
      </c>
      <c r="E870" s="12">
        <f>D870/C870</f>
        <v>1</v>
      </c>
      <c r="F870" s="14"/>
    </row>
    <row r="871" s="1" customFormat="1" customHeight="1" spans="1:6">
      <c r="A871" s="15" t="s">
        <v>661</v>
      </c>
      <c r="B871" s="16"/>
      <c r="C871" s="11">
        <v>0</v>
      </c>
      <c r="D871" s="11">
        <v>0</v>
      </c>
      <c r="E871" s="12"/>
      <c r="F871" s="14"/>
    </row>
    <row r="872" s="1" customFormat="1" customHeight="1" spans="1:6">
      <c r="A872" s="15" t="s">
        <v>662</v>
      </c>
      <c r="B872" s="16"/>
      <c r="C872" s="11">
        <v>0</v>
      </c>
      <c r="D872" s="11">
        <v>0</v>
      </c>
      <c r="E872" s="12"/>
      <c r="F872" s="14"/>
    </row>
    <row r="873" s="1" customFormat="1" customHeight="1" spans="1:6">
      <c r="A873" s="15" t="s">
        <v>663</v>
      </c>
      <c r="B873" s="16">
        <v>42</v>
      </c>
      <c r="C873" s="11">
        <v>440</v>
      </c>
      <c r="D873" s="11">
        <v>440</v>
      </c>
      <c r="E873" s="12">
        <f>D873/C873</f>
        <v>1</v>
      </c>
      <c r="F873" s="14"/>
    </row>
    <row r="874" s="1" customFormat="1" customHeight="1" spans="1:6">
      <c r="A874" s="7" t="s">
        <v>664</v>
      </c>
      <c r="B874" s="9">
        <v>151</v>
      </c>
      <c r="C874" s="11">
        <f>SUM(C875:C895)</f>
        <v>108</v>
      </c>
      <c r="D874" s="11">
        <f>SUM(D875:D895)</f>
        <v>108</v>
      </c>
      <c r="E874" s="12">
        <f>D874/C874</f>
        <v>1</v>
      </c>
      <c r="F874" s="14"/>
    </row>
    <row r="875" s="1" customFormat="1" customHeight="1" spans="1:6">
      <c r="A875" s="15" t="s">
        <v>10</v>
      </c>
      <c r="B875" s="16"/>
      <c r="C875" s="11">
        <v>0</v>
      </c>
      <c r="D875" s="11">
        <v>0</v>
      </c>
      <c r="E875" s="12"/>
      <c r="F875" s="14"/>
    </row>
    <row r="876" s="1" customFormat="1" customHeight="1" spans="1:6">
      <c r="A876" s="15" t="s">
        <v>11</v>
      </c>
      <c r="B876" s="16">
        <v>30</v>
      </c>
      <c r="C876" s="11">
        <v>0</v>
      </c>
      <c r="D876" s="11">
        <v>0</v>
      </c>
      <c r="E876" s="12"/>
      <c r="F876" s="14"/>
    </row>
    <row r="877" s="1" customFormat="1" customHeight="1" spans="1:6">
      <c r="A877" s="15" t="s">
        <v>12</v>
      </c>
      <c r="B877" s="16"/>
      <c r="C877" s="11">
        <v>0</v>
      </c>
      <c r="D877" s="11">
        <v>0</v>
      </c>
      <c r="E877" s="12"/>
      <c r="F877" s="14"/>
    </row>
    <row r="878" s="1" customFormat="1" customHeight="1" spans="1:6">
      <c r="A878" s="15" t="s">
        <v>665</v>
      </c>
      <c r="B878" s="16"/>
      <c r="C878" s="11">
        <v>0</v>
      </c>
      <c r="D878" s="11">
        <v>0</v>
      </c>
      <c r="E878" s="12"/>
      <c r="F878" s="14"/>
    </row>
    <row r="879" s="1" customFormat="1" customHeight="1" spans="1:6">
      <c r="A879" s="15" t="s">
        <v>666</v>
      </c>
      <c r="B879" s="16">
        <v>80</v>
      </c>
      <c r="C879" s="11">
        <v>80</v>
      </c>
      <c r="D879" s="11">
        <v>80</v>
      </c>
      <c r="E879" s="12">
        <f>D879/C879</f>
        <v>1</v>
      </c>
      <c r="F879" s="14"/>
    </row>
    <row r="880" s="1" customFormat="1" customHeight="1" spans="1:6">
      <c r="A880" s="15" t="s">
        <v>667</v>
      </c>
      <c r="B880" s="16"/>
      <c r="C880" s="11">
        <v>0</v>
      </c>
      <c r="D880" s="11">
        <v>0</v>
      </c>
      <c r="E880" s="12"/>
      <c r="F880" s="14"/>
    </row>
    <row r="881" s="1" customFormat="1" customHeight="1" spans="1:6">
      <c r="A881" s="15" t="s">
        <v>668</v>
      </c>
      <c r="B881" s="16"/>
      <c r="C881" s="11">
        <v>2</v>
      </c>
      <c r="D881" s="11">
        <v>2</v>
      </c>
      <c r="E881" s="12">
        <f>D881/C881</f>
        <v>1</v>
      </c>
      <c r="F881" s="14"/>
    </row>
    <row r="882" s="1" customFormat="1" customHeight="1" spans="1:6">
      <c r="A882" s="15" t="s">
        <v>669</v>
      </c>
      <c r="B882" s="16">
        <v>26</v>
      </c>
      <c r="C882" s="11">
        <v>26</v>
      </c>
      <c r="D882" s="11">
        <v>26</v>
      </c>
      <c r="E882" s="12">
        <f>D882/C882</f>
        <v>1</v>
      </c>
      <c r="F882" s="14"/>
    </row>
    <row r="883" s="1" customFormat="1" customHeight="1" spans="1:6">
      <c r="A883" s="15" t="s">
        <v>670</v>
      </c>
      <c r="B883" s="16"/>
      <c r="C883" s="11">
        <v>0</v>
      </c>
      <c r="D883" s="11">
        <v>0</v>
      </c>
      <c r="E883" s="12"/>
      <c r="F883" s="14"/>
    </row>
    <row r="884" s="1" customFormat="1" customHeight="1" spans="1:6">
      <c r="A884" s="15" t="s">
        <v>671</v>
      </c>
      <c r="B884" s="16"/>
      <c r="C884" s="11">
        <v>0</v>
      </c>
      <c r="D884" s="11">
        <v>0</v>
      </c>
      <c r="E884" s="12"/>
      <c r="F884" s="14"/>
    </row>
    <row r="885" s="1" customFormat="1" customHeight="1" spans="1:6">
      <c r="A885" s="15" t="s">
        <v>672</v>
      </c>
      <c r="B885" s="16"/>
      <c r="C885" s="11">
        <v>0</v>
      </c>
      <c r="D885" s="11">
        <v>0</v>
      </c>
      <c r="E885" s="12"/>
      <c r="F885" s="14"/>
    </row>
    <row r="886" s="1" customFormat="1" customHeight="1" spans="1:6">
      <c r="A886" s="15" t="s">
        <v>673</v>
      </c>
      <c r="B886" s="16"/>
      <c r="C886" s="11">
        <v>0</v>
      </c>
      <c r="D886" s="11">
        <v>0</v>
      </c>
      <c r="E886" s="12"/>
      <c r="F886" s="14"/>
    </row>
    <row r="887" s="1" customFormat="1" customHeight="1" spans="1:6">
      <c r="A887" s="15" t="s">
        <v>674</v>
      </c>
      <c r="B887" s="16"/>
      <c r="C887" s="11">
        <v>0</v>
      </c>
      <c r="D887" s="11">
        <v>0</v>
      </c>
      <c r="E887" s="12"/>
      <c r="F887" s="14"/>
    </row>
    <row r="888" s="1" customFormat="1" customHeight="1" spans="1:6">
      <c r="A888" s="15" t="s">
        <v>675</v>
      </c>
      <c r="B888" s="16"/>
      <c r="C888" s="11">
        <v>0</v>
      </c>
      <c r="D888" s="11">
        <v>0</v>
      </c>
      <c r="E888" s="12"/>
      <c r="F888" s="14"/>
    </row>
    <row r="889" s="1" customFormat="1" customHeight="1" spans="1:6">
      <c r="A889" s="15" t="s">
        <v>676</v>
      </c>
      <c r="B889" s="16"/>
      <c r="C889" s="11">
        <v>0</v>
      </c>
      <c r="D889" s="11">
        <v>0</v>
      </c>
      <c r="E889" s="12"/>
      <c r="F889" s="14"/>
    </row>
    <row r="890" s="1" customFormat="1" customHeight="1" spans="1:6">
      <c r="A890" s="15" t="s">
        <v>677</v>
      </c>
      <c r="B890" s="16"/>
      <c r="C890" s="11">
        <v>0</v>
      </c>
      <c r="D890" s="11">
        <v>0</v>
      </c>
      <c r="E890" s="12"/>
      <c r="F890" s="14"/>
    </row>
    <row r="891" s="1" customFormat="1" customHeight="1" spans="1:6">
      <c r="A891" s="15" t="s">
        <v>678</v>
      </c>
      <c r="B891" s="16"/>
      <c r="C891" s="11">
        <v>0</v>
      </c>
      <c r="D891" s="11">
        <v>0</v>
      </c>
      <c r="E891" s="12"/>
      <c r="F891" s="14"/>
    </row>
    <row r="892" s="1" customFormat="1" ht="17.25" customHeight="1" spans="1:6">
      <c r="A892" s="15" t="s">
        <v>679</v>
      </c>
      <c r="B892" s="16">
        <v>15</v>
      </c>
      <c r="C892" s="11">
        <v>0</v>
      </c>
      <c r="D892" s="11">
        <v>0</v>
      </c>
      <c r="E892" s="12"/>
      <c r="F892" s="14"/>
    </row>
    <row r="893" s="1" customFormat="1" customHeight="1" spans="1:6">
      <c r="A893" s="15" t="s">
        <v>680</v>
      </c>
      <c r="B893" s="16"/>
      <c r="C893" s="11">
        <v>0</v>
      </c>
      <c r="D893" s="11">
        <v>0</v>
      </c>
      <c r="E893" s="12"/>
      <c r="F893" s="14"/>
    </row>
    <row r="894" s="1" customFormat="1" customHeight="1" spans="1:6">
      <c r="A894" s="15" t="s">
        <v>649</v>
      </c>
      <c r="B894" s="16"/>
      <c r="C894" s="11">
        <v>0</v>
      </c>
      <c r="D894" s="11">
        <v>0</v>
      </c>
      <c r="E894" s="12"/>
      <c r="F894" s="14"/>
    </row>
    <row r="895" s="1" customFormat="1" customHeight="1" spans="1:6">
      <c r="A895" s="15" t="s">
        <v>681</v>
      </c>
      <c r="B895" s="16"/>
      <c r="C895" s="11">
        <v>0</v>
      </c>
      <c r="D895" s="11">
        <v>0</v>
      </c>
      <c r="E895" s="12"/>
      <c r="F895" s="14"/>
    </row>
    <row r="896" s="1" customFormat="1" customHeight="1" spans="1:6">
      <c r="A896" s="7" t="s">
        <v>682</v>
      </c>
      <c r="B896" s="9">
        <v>15</v>
      </c>
      <c r="C896" s="11">
        <v>157</v>
      </c>
      <c r="D896" s="11">
        <f>SUM(D897:D923)</f>
        <v>97</v>
      </c>
      <c r="E896" s="12">
        <f>D896/C896</f>
        <v>0.617834394904459</v>
      </c>
      <c r="F896" s="14"/>
    </row>
    <row r="897" s="1" customFormat="1" customHeight="1" spans="1:6">
      <c r="A897" s="15" t="s">
        <v>10</v>
      </c>
      <c r="B897" s="16">
        <v>3</v>
      </c>
      <c r="C897" s="11">
        <v>2</v>
      </c>
      <c r="D897" s="11">
        <v>2</v>
      </c>
      <c r="E897" s="12">
        <f>D897/C897</f>
        <v>1</v>
      </c>
      <c r="F897" s="14"/>
    </row>
    <row r="898" s="1" customFormat="1" customHeight="1" spans="1:6">
      <c r="A898" s="15" t="s">
        <v>11</v>
      </c>
      <c r="B898" s="16"/>
      <c r="C898" s="11">
        <v>0</v>
      </c>
      <c r="D898" s="11">
        <v>0</v>
      </c>
      <c r="E898" s="12"/>
      <c r="F898" s="14"/>
    </row>
    <row r="899" s="1" customFormat="1" customHeight="1" spans="1:6">
      <c r="A899" s="15" t="s">
        <v>12</v>
      </c>
      <c r="B899" s="16"/>
      <c r="C899" s="11">
        <v>0</v>
      </c>
      <c r="D899" s="11">
        <v>0</v>
      </c>
      <c r="E899" s="12"/>
      <c r="F899" s="14"/>
    </row>
    <row r="900" s="1" customFormat="1" customHeight="1" spans="1:6">
      <c r="A900" s="15" t="s">
        <v>683</v>
      </c>
      <c r="B900" s="16"/>
      <c r="C900" s="11">
        <v>0</v>
      </c>
      <c r="D900" s="11">
        <v>0</v>
      </c>
      <c r="E900" s="12"/>
      <c r="F900" s="14"/>
    </row>
    <row r="901" s="1" customFormat="1" customHeight="1" spans="1:6">
      <c r="A901" s="15" t="s">
        <v>684</v>
      </c>
      <c r="B901" s="16"/>
      <c r="C901" s="11">
        <v>0</v>
      </c>
      <c r="D901" s="11">
        <v>0</v>
      </c>
      <c r="E901" s="12"/>
      <c r="F901" s="14"/>
    </row>
    <row r="902" s="1" customFormat="1" customHeight="1" spans="1:6">
      <c r="A902" s="15" t="s">
        <v>685</v>
      </c>
      <c r="B902" s="16"/>
      <c r="C902" s="11">
        <v>8</v>
      </c>
      <c r="D902" s="11">
        <v>8</v>
      </c>
      <c r="E902" s="12">
        <f>D902/C902</f>
        <v>1</v>
      </c>
      <c r="F902" s="14"/>
    </row>
    <row r="903" s="1" customFormat="1" customHeight="1" spans="1:6">
      <c r="A903" s="15" t="s">
        <v>686</v>
      </c>
      <c r="B903" s="16"/>
      <c r="C903" s="11">
        <v>0</v>
      </c>
      <c r="D903" s="11">
        <v>0</v>
      </c>
      <c r="E903" s="12"/>
      <c r="F903" s="14"/>
    </row>
    <row r="904" s="1" customFormat="1" customHeight="1" spans="1:6">
      <c r="A904" s="15" t="s">
        <v>687</v>
      </c>
      <c r="B904" s="16"/>
      <c r="C904" s="11">
        <v>0</v>
      </c>
      <c r="D904" s="11">
        <v>0</v>
      </c>
      <c r="E904" s="12"/>
      <c r="F904" s="14"/>
    </row>
    <row r="905" s="1" customFormat="1" customHeight="1" spans="1:6">
      <c r="A905" s="15" t="s">
        <v>688</v>
      </c>
      <c r="B905" s="16"/>
      <c r="C905" s="11">
        <v>0</v>
      </c>
      <c r="D905" s="11">
        <v>0</v>
      </c>
      <c r="E905" s="12"/>
      <c r="F905" s="14"/>
    </row>
    <row r="906" s="1" customFormat="1" customHeight="1" spans="1:6">
      <c r="A906" s="15" t="s">
        <v>689</v>
      </c>
      <c r="B906" s="16"/>
      <c r="C906" s="11">
        <v>0</v>
      </c>
      <c r="D906" s="11">
        <v>0</v>
      </c>
      <c r="E906" s="12"/>
      <c r="F906" s="14"/>
    </row>
    <row r="907" s="1" customFormat="1" customHeight="1" spans="1:6">
      <c r="A907" s="15" t="s">
        <v>690</v>
      </c>
      <c r="B907" s="16"/>
      <c r="C907" s="11">
        <v>0</v>
      </c>
      <c r="D907" s="11">
        <v>0</v>
      </c>
      <c r="E907" s="12"/>
      <c r="F907" s="14"/>
    </row>
    <row r="908" s="1" customFormat="1" customHeight="1" spans="1:6">
      <c r="A908" s="15" t="s">
        <v>691</v>
      </c>
      <c r="B908" s="16"/>
      <c r="C908" s="11">
        <v>0</v>
      </c>
      <c r="D908" s="11">
        <v>0</v>
      </c>
      <c r="E908" s="12"/>
      <c r="F908" s="14"/>
    </row>
    <row r="909" s="1" customFormat="1" customHeight="1" spans="1:6">
      <c r="A909" s="15" t="s">
        <v>692</v>
      </c>
      <c r="B909" s="16"/>
      <c r="C909" s="11">
        <v>16</v>
      </c>
      <c r="D909" s="11">
        <v>16</v>
      </c>
      <c r="E909" s="12">
        <f>D909/C909</f>
        <v>1</v>
      </c>
      <c r="F909" s="14"/>
    </row>
    <row r="910" s="1" customFormat="1" customHeight="1" spans="1:6">
      <c r="A910" s="15" t="s">
        <v>693</v>
      </c>
      <c r="B910" s="16">
        <v>3</v>
      </c>
      <c r="C910" s="11">
        <v>3</v>
      </c>
      <c r="D910" s="11">
        <v>3</v>
      </c>
      <c r="E910" s="12">
        <f>D910/C910</f>
        <v>1</v>
      </c>
      <c r="F910" s="14"/>
    </row>
    <row r="911" s="1" customFormat="1" customHeight="1" spans="1:6">
      <c r="A911" s="15" t="s">
        <v>694</v>
      </c>
      <c r="B911" s="16"/>
      <c r="C911" s="11">
        <v>0</v>
      </c>
      <c r="D911" s="11">
        <v>0</v>
      </c>
      <c r="E911" s="12"/>
      <c r="F911" s="14"/>
    </row>
    <row r="912" s="1" customFormat="1" customHeight="1" spans="1:6">
      <c r="A912" s="15" t="s">
        <v>695</v>
      </c>
      <c r="B912" s="16"/>
      <c r="C912" s="11">
        <v>0</v>
      </c>
      <c r="D912" s="11">
        <v>0</v>
      </c>
      <c r="E912" s="12"/>
      <c r="F912" s="14"/>
    </row>
    <row r="913" s="1" customFormat="1" customHeight="1" spans="1:6">
      <c r="A913" s="15" t="s">
        <v>696</v>
      </c>
      <c r="B913" s="16"/>
      <c r="C913" s="11">
        <v>0</v>
      </c>
      <c r="D913" s="11">
        <v>0</v>
      </c>
      <c r="E913" s="12"/>
      <c r="F913" s="14"/>
    </row>
    <row r="914" s="1" customFormat="1" customHeight="1" spans="1:6">
      <c r="A914" s="15" t="s">
        <v>697</v>
      </c>
      <c r="B914" s="16"/>
      <c r="C914" s="11">
        <v>0</v>
      </c>
      <c r="D914" s="11">
        <v>0</v>
      </c>
      <c r="E914" s="12"/>
      <c r="F914" s="14"/>
    </row>
    <row r="915" s="1" customFormat="1" customHeight="1" spans="1:6">
      <c r="A915" s="15" t="s">
        <v>698</v>
      </c>
      <c r="B915" s="16"/>
      <c r="C915" s="11">
        <v>0</v>
      </c>
      <c r="D915" s="11">
        <v>0</v>
      </c>
      <c r="E915" s="12"/>
      <c r="F915" s="14"/>
    </row>
    <row r="916" s="1" customFormat="1" customHeight="1" spans="1:6">
      <c r="A916" s="15" t="s">
        <v>699</v>
      </c>
      <c r="B916" s="16"/>
      <c r="C916" s="11">
        <v>50</v>
      </c>
      <c r="D916" s="11">
        <v>50</v>
      </c>
      <c r="E916" s="12">
        <f>D916/C916</f>
        <v>1</v>
      </c>
      <c r="F916" s="14"/>
    </row>
    <row r="917" s="1" customFormat="1" customHeight="1" spans="1:6">
      <c r="A917" s="15" t="s">
        <v>700</v>
      </c>
      <c r="B917" s="16"/>
      <c r="C917" s="11">
        <v>0</v>
      </c>
      <c r="D917" s="11">
        <v>0</v>
      </c>
      <c r="E917" s="12"/>
      <c r="F917" s="14"/>
    </row>
    <row r="918" s="1" customFormat="1" customHeight="1" spans="1:6">
      <c r="A918" s="15" t="s">
        <v>676</v>
      </c>
      <c r="B918" s="16"/>
      <c r="C918" s="11">
        <v>0</v>
      </c>
      <c r="D918" s="11">
        <v>0</v>
      </c>
      <c r="E918" s="12"/>
      <c r="F918" s="14"/>
    </row>
    <row r="919" s="1" customFormat="1" customHeight="1" spans="1:6">
      <c r="A919" s="15" t="s">
        <v>701</v>
      </c>
      <c r="B919" s="16"/>
      <c r="C919" s="11">
        <v>0</v>
      </c>
      <c r="D919" s="11">
        <v>0</v>
      </c>
      <c r="E919" s="12"/>
      <c r="F919" s="14"/>
    </row>
    <row r="920" s="1" customFormat="1" customHeight="1" spans="1:6">
      <c r="A920" s="15" t="s">
        <v>702</v>
      </c>
      <c r="B920" s="16"/>
      <c r="C920" s="11">
        <v>0</v>
      </c>
      <c r="D920" s="11">
        <v>0</v>
      </c>
      <c r="E920" s="12"/>
      <c r="F920" s="14"/>
    </row>
    <row r="921" s="1" customFormat="1" customHeight="1" spans="1:6">
      <c r="A921" s="15" t="s">
        <v>703</v>
      </c>
      <c r="B921" s="16"/>
      <c r="C921" s="11">
        <v>0</v>
      </c>
      <c r="D921" s="11">
        <v>0</v>
      </c>
      <c r="E921" s="12"/>
      <c r="F921" s="14"/>
    </row>
    <row r="922" s="1" customFormat="1" customHeight="1" spans="1:6">
      <c r="A922" s="15" t="s">
        <v>704</v>
      </c>
      <c r="B922" s="16"/>
      <c r="C922" s="11">
        <v>0</v>
      </c>
      <c r="D922" s="11">
        <v>0</v>
      </c>
      <c r="E922" s="12"/>
      <c r="F922" s="14"/>
    </row>
    <row r="923" s="1" customFormat="1" customHeight="1" spans="1:6">
      <c r="A923" s="15" t="s">
        <v>705</v>
      </c>
      <c r="B923" s="16">
        <v>9</v>
      </c>
      <c r="C923" s="11">
        <v>78</v>
      </c>
      <c r="D923" s="11">
        <v>18</v>
      </c>
      <c r="E923" s="12">
        <f>D923/C923</f>
        <v>0.230769230769231</v>
      </c>
      <c r="F923" s="14"/>
    </row>
    <row r="924" s="1" customFormat="1" customHeight="1" spans="1:6">
      <c r="A924" s="7" t="s">
        <v>706</v>
      </c>
      <c r="B924" s="9">
        <v>106</v>
      </c>
      <c r="C924" s="11">
        <f>SUM(C925:C934)</f>
        <v>783</v>
      </c>
      <c r="D924" s="11">
        <f>SUM(D925:D934)</f>
        <v>783</v>
      </c>
      <c r="E924" s="12">
        <f>D924/C924</f>
        <v>1</v>
      </c>
      <c r="F924" s="14"/>
    </row>
    <row r="925" s="1" customFormat="1" customHeight="1" spans="1:6">
      <c r="A925" s="15" t="s">
        <v>10</v>
      </c>
      <c r="B925" s="16">
        <v>93</v>
      </c>
      <c r="C925" s="11">
        <v>93</v>
      </c>
      <c r="D925" s="11">
        <v>93</v>
      </c>
      <c r="E925" s="12">
        <f>D925/C925</f>
        <v>1</v>
      </c>
      <c r="F925" s="14"/>
    </row>
    <row r="926" s="1" customFormat="1" customHeight="1" spans="1:6">
      <c r="A926" s="15" t="s">
        <v>11</v>
      </c>
      <c r="B926" s="16"/>
      <c r="C926" s="11">
        <v>0</v>
      </c>
      <c r="D926" s="11">
        <v>0</v>
      </c>
      <c r="E926" s="12"/>
      <c r="F926" s="14"/>
    </row>
    <row r="927" s="1" customFormat="1" customHeight="1" spans="1:6">
      <c r="A927" s="15" t="s">
        <v>12</v>
      </c>
      <c r="B927" s="16"/>
      <c r="C927" s="11">
        <v>0</v>
      </c>
      <c r="D927" s="11">
        <v>0</v>
      </c>
      <c r="E927" s="12"/>
      <c r="F927" s="14"/>
    </row>
    <row r="928" s="1" customFormat="1" customHeight="1" spans="1:6">
      <c r="A928" s="15" t="s">
        <v>707</v>
      </c>
      <c r="B928" s="16"/>
      <c r="C928" s="11">
        <v>0</v>
      </c>
      <c r="D928" s="11">
        <v>0</v>
      </c>
      <c r="E928" s="12"/>
      <c r="F928" s="14"/>
    </row>
    <row r="929" s="1" customFormat="1" customHeight="1" spans="1:6">
      <c r="A929" s="15" t="s">
        <v>708</v>
      </c>
      <c r="B929" s="16"/>
      <c r="C929" s="11">
        <v>84</v>
      </c>
      <c r="D929" s="11">
        <v>84</v>
      </c>
      <c r="E929" s="12">
        <f>D929/C929</f>
        <v>1</v>
      </c>
      <c r="F929" s="14"/>
    </row>
    <row r="930" s="1" customFormat="1" customHeight="1" spans="1:6">
      <c r="A930" s="15" t="s">
        <v>709</v>
      </c>
      <c r="B930" s="16"/>
      <c r="C930" s="11">
        <v>0</v>
      </c>
      <c r="D930" s="11">
        <v>0</v>
      </c>
      <c r="E930" s="12"/>
      <c r="F930" s="14"/>
    </row>
    <row r="931" s="1" customFormat="1" customHeight="1" spans="1:6">
      <c r="A931" s="15" t="s">
        <v>710</v>
      </c>
      <c r="B931" s="16"/>
      <c r="C931" s="11">
        <v>0</v>
      </c>
      <c r="D931" s="11">
        <v>0</v>
      </c>
      <c r="E931" s="12"/>
      <c r="F931" s="14"/>
    </row>
    <row r="932" s="1" customFormat="1" customHeight="1" spans="1:6">
      <c r="A932" s="15" t="s">
        <v>711</v>
      </c>
      <c r="B932" s="16"/>
      <c r="C932" s="11">
        <v>0</v>
      </c>
      <c r="D932" s="11">
        <v>0</v>
      </c>
      <c r="E932" s="12"/>
      <c r="F932" s="14"/>
    </row>
    <row r="933" s="1" customFormat="1" customHeight="1" spans="1:6">
      <c r="A933" s="15" t="s">
        <v>19</v>
      </c>
      <c r="B933" s="16"/>
      <c r="C933" s="11">
        <v>0</v>
      </c>
      <c r="D933" s="11">
        <v>0</v>
      </c>
      <c r="E933" s="12"/>
      <c r="F933" s="14"/>
    </row>
    <row r="934" s="1" customFormat="1" customHeight="1" spans="1:6">
      <c r="A934" s="15" t="s">
        <v>712</v>
      </c>
      <c r="B934" s="16">
        <v>13</v>
      </c>
      <c r="C934" s="11">
        <v>606</v>
      </c>
      <c r="D934" s="11">
        <v>606</v>
      </c>
      <c r="E934" s="12">
        <f>D934/C934</f>
        <v>1</v>
      </c>
      <c r="F934" s="14"/>
    </row>
    <row r="935" s="1" customFormat="1" customHeight="1" spans="1:6">
      <c r="A935" s="7" t="s">
        <v>713</v>
      </c>
      <c r="B935" s="9">
        <v>1190</v>
      </c>
      <c r="C935" s="11">
        <f>SUM(C936:C941)</f>
        <v>1005</v>
      </c>
      <c r="D935" s="11">
        <f>SUM(D936:D941)</f>
        <v>1005</v>
      </c>
      <c r="E935" s="12">
        <f>D935/C935</f>
        <v>1</v>
      </c>
      <c r="F935" s="14"/>
    </row>
    <row r="936" s="1" customFormat="1" customHeight="1" spans="1:6">
      <c r="A936" s="15" t="s">
        <v>714</v>
      </c>
      <c r="B936" s="16"/>
      <c r="C936" s="11">
        <v>0</v>
      </c>
      <c r="D936" s="11">
        <v>0</v>
      </c>
      <c r="E936" s="12"/>
      <c r="F936" s="14"/>
    </row>
    <row r="937" s="1" customFormat="1" customHeight="1" spans="1:6">
      <c r="A937" s="15" t="s">
        <v>715</v>
      </c>
      <c r="B937" s="16"/>
      <c r="C937" s="11">
        <v>0</v>
      </c>
      <c r="D937" s="11">
        <v>0</v>
      </c>
      <c r="E937" s="12"/>
      <c r="F937" s="14"/>
    </row>
    <row r="938" s="1" customFormat="1" customHeight="1" spans="1:6">
      <c r="A938" s="15" t="s">
        <v>716</v>
      </c>
      <c r="B938" s="16">
        <v>1170</v>
      </c>
      <c r="C938" s="11">
        <v>866</v>
      </c>
      <c r="D938" s="11">
        <v>866</v>
      </c>
      <c r="E938" s="12">
        <f>D938/C938</f>
        <v>1</v>
      </c>
      <c r="F938" s="14"/>
    </row>
    <row r="939" s="1" customFormat="1" customHeight="1" spans="1:6">
      <c r="A939" s="15" t="s">
        <v>717</v>
      </c>
      <c r="B939" s="16">
        <v>20</v>
      </c>
      <c r="C939" s="11">
        <v>76</v>
      </c>
      <c r="D939" s="11">
        <v>76</v>
      </c>
      <c r="E939" s="12">
        <f>D939/C939</f>
        <v>1</v>
      </c>
      <c r="F939" s="14"/>
    </row>
    <row r="940" s="1" customFormat="1" customHeight="1" spans="1:6">
      <c r="A940" s="15" t="s">
        <v>718</v>
      </c>
      <c r="B940" s="16"/>
      <c r="C940" s="11">
        <v>16</v>
      </c>
      <c r="D940" s="11">
        <v>16</v>
      </c>
      <c r="E940" s="12">
        <f>D940/C940</f>
        <v>1</v>
      </c>
      <c r="F940" s="14"/>
    </row>
    <row r="941" s="1" customFormat="1" customHeight="1" spans="1:6">
      <c r="A941" s="15" t="s">
        <v>719</v>
      </c>
      <c r="B941" s="16"/>
      <c r="C941" s="11">
        <v>47</v>
      </c>
      <c r="D941" s="11">
        <v>47</v>
      </c>
      <c r="E941" s="12">
        <f>D941/C941</f>
        <v>1</v>
      </c>
      <c r="F941" s="14"/>
    </row>
    <row r="942" s="1" customFormat="1" customHeight="1" spans="1:6">
      <c r="A942" s="7" t="s">
        <v>720</v>
      </c>
      <c r="B942" s="9">
        <v>329</v>
      </c>
      <c r="C942" s="11">
        <f>SUM(C943:C947)</f>
        <v>149</v>
      </c>
      <c r="D942" s="11">
        <f>SUM(D943:D947)</f>
        <v>149</v>
      </c>
      <c r="E942" s="12">
        <f>D942/C942</f>
        <v>1</v>
      </c>
      <c r="F942" s="14"/>
    </row>
    <row r="943" s="1" customFormat="1" customHeight="1" spans="1:6">
      <c r="A943" s="15" t="s">
        <v>721</v>
      </c>
      <c r="B943" s="16"/>
      <c r="C943" s="11">
        <v>0</v>
      </c>
      <c r="D943" s="11">
        <v>0</v>
      </c>
      <c r="E943" s="12"/>
      <c r="F943" s="14"/>
    </row>
    <row r="944" s="1" customFormat="1" customHeight="1" spans="1:6">
      <c r="A944" s="15" t="s">
        <v>722</v>
      </c>
      <c r="B944" s="16">
        <v>290</v>
      </c>
      <c r="C944" s="11">
        <v>63</v>
      </c>
      <c r="D944" s="11">
        <v>63</v>
      </c>
      <c r="E944" s="12">
        <f>D944/C944</f>
        <v>1</v>
      </c>
      <c r="F944" s="14"/>
    </row>
    <row r="945" s="1" customFormat="1" customHeight="1" spans="1:6">
      <c r="A945" s="15" t="s">
        <v>723</v>
      </c>
      <c r="B945" s="16">
        <v>39</v>
      </c>
      <c r="C945" s="11">
        <v>86</v>
      </c>
      <c r="D945" s="11">
        <v>86</v>
      </c>
      <c r="E945" s="12">
        <f>D945/C945</f>
        <v>1</v>
      </c>
      <c r="F945" s="14"/>
    </row>
    <row r="946" s="1" customFormat="1" customHeight="1" spans="1:6">
      <c r="A946" s="15" t="s">
        <v>724</v>
      </c>
      <c r="B946" s="16"/>
      <c r="C946" s="11">
        <v>0</v>
      </c>
      <c r="D946" s="11">
        <v>0</v>
      </c>
      <c r="E946" s="12"/>
      <c r="F946" s="14"/>
    </row>
    <row r="947" s="1" customFormat="1" customHeight="1" spans="1:6">
      <c r="A947" s="15" t="s">
        <v>725</v>
      </c>
      <c r="B947" s="16"/>
      <c r="C947" s="11">
        <v>0</v>
      </c>
      <c r="D947" s="11">
        <v>0</v>
      </c>
      <c r="E947" s="12"/>
      <c r="F947" s="14"/>
    </row>
    <row r="948" s="1" customFormat="1" customHeight="1" spans="1:6">
      <c r="A948" s="7" t="s">
        <v>726</v>
      </c>
      <c r="B948" s="9"/>
      <c r="C948" s="11">
        <f>SUM(C949:C950)</f>
        <v>23</v>
      </c>
      <c r="D948" s="11">
        <f>SUM(D949:D950)</f>
        <v>23</v>
      </c>
      <c r="E948" s="12">
        <f>D948/C948</f>
        <v>1</v>
      </c>
      <c r="F948" s="14"/>
    </row>
    <row r="949" s="1" customFormat="1" customHeight="1" spans="1:6">
      <c r="A949" s="15" t="s">
        <v>727</v>
      </c>
      <c r="B949" s="16"/>
      <c r="C949" s="11">
        <v>0</v>
      </c>
      <c r="D949" s="11">
        <v>0</v>
      </c>
      <c r="E949" s="12"/>
      <c r="F949" s="14"/>
    </row>
    <row r="950" s="1" customFormat="1" customHeight="1" spans="1:6">
      <c r="A950" s="15" t="s">
        <v>728</v>
      </c>
      <c r="B950" s="16"/>
      <c r="C950" s="11">
        <v>23</v>
      </c>
      <c r="D950" s="11">
        <v>23</v>
      </c>
      <c r="E950" s="12">
        <f>D950/C950</f>
        <v>1</v>
      </c>
      <c r="F950" s="14"/>
    </row>
    <row r="951" s="1" customFormat="1" customHeight="1" spans="1:6">
      <c r="A951" s="7" t="s">
        <v>729</v>
      </c>
      <c r="B951" s="9"/>
      <c r="C951" s="11">
        <f>C952+C953</f>
        <v>0</v>
      </c>
      <c r="D951" s="11">
        <f>D952+D953</f>
        <v>0</v>
      </c>
      <c r="E951" s="12"/>
      <c r="F951" s="14"/>
    </row>
    <row r="952" s="1" customFormat="1" customHeight="1" spans="1:6">
      <c r="A952" s="15" t="s">
        <v>730</v>
      </c>
      <c r="B952" s="16"/>
      <c r="C952" s="11">
        <v>0</v>
      </c>
      <c r="D952" s="11">
        <v>0</v>
      </c>
      <c r="E952" s="12"/>
      <c r="F952" s="14"/>
    </row>
    <row r="953" s="1" customFormat="1" customHeight="1" spans="1:6">
      <c r="A953" s="15" t="s">
        <v>731</v>
      </c>
      <c r="B953" s="16"/>
      <c r="C953" s="11">
        <v>0</v>
      </c>
      <c r="D953" s="11">
        <v>0</v>
      </c>
      <c r="E953" s="12"/>
      <c r="F953" s="14"/>
    </row>
    <row r="954" s="1" customFormat="1" customHeight="1" spans="1:6">
      <c r="A954" s="7" t="s">
        <v>732</v>
      </c>
      <c r="B954" s="9">
        <v>67</v>
      </c>
      <c r="C954" s="11">
        <f>SUM(C955,C977,C987,C997,C1004,C1009)</f>
        <v>914</v>
      </c>
      <c r="D954" s="11">
        <f>SUM(D955,D977,D987,D997,D1004,D1009)</f>
        <v>914</v>
      </c>
      <c r="E954" s="12">
        <f>D954/C954</f>
        <v>1</v>
      </c>
      <c r="F954" s="13">
        <v>1.8638</v>
      </c>
    </row>
    <row r="955" s="1" customFormat="1" customHeight="1" spans="1:6">
      <c r="A955" s="7" t="s">
        <v>733</v>
      </c>
      <c r="B955" s="9">
        <v>59</v>
      </c>
      <c r="C955" s="11">
        <f>SUM(C956:C976)</f>
        <v>914</v>
      </c>
      <c r="D955" s="11">
        <f>SUM(D956:D976)</f>
        <v>914</v>
      </c>
      <c r="E955" s="12">
        <f>D955/C955</f>
        <v>1</v>
      </c>
      <c r="F955" s="14"/>
    </row>
    <row r="956" s="1" customFormat="1" customHeight="1" spans="1:6">
      <c r="A956" s="15" t="s">
        <v>10</v>
      </c>
      <c r="B956" s="16"/>
      <c r="C956" s="11">
        <v>0</v>
      </c>
      <c r="D956" s="11">
        <v>0</v>
      </c>
      <c r="E956" s="12"/>
      <c r="F956" s="14"/>
    </row>
    <row r="957" s="1" customFormat="1" customHeight="1" spans="1:6">
      <c r="A957" s="15" t="s">
        <v>11</v>
      </c>
      <c r="B957" s="16"/>
      <c r="C957" s="11">
        <v>53</v>
      </c>
      <c r="D957" s="11">
        <v>53</v>
      </c>
      <c r="E957" s="12">
        <f>D957/C957</f>
        <v>1</v>
      </c>
      <c r="F957" s="14"/>
    </row>
    <row r="958" s="1" customFormat="1" customHeight="1" spans="1:6">
      <c r="A958" s="15" t="s">
        <v>12</v>
      </c>
      <c r="B958" s="16"/>
      <c r="C958" s="11">
        <v>0</v>
      </c>
      <c r="D958" s="11">
        <v>0</v>
      </c>
      <c r="E958" s="12"/>
      <c r="F958" s="14"/>
    </row>
    <row r="959" s="1" customFormat="1" customHeight="1" spans="1:6">
      <c r="A959" s="15" t="s">
        <v>734</v>
      </c>
      <c r="B959" s="16"/>
      <c r="C959" s="11">
        <v>477</v>
      </c>
      <c r="D959" s="11">
        <v>477</v>
      </c>
      <c r="E959" s="12">
        <f>D959/C959</f>
        <v>1</v>
      </c>
      <c r="F959" s="14"/>
    </row>
    <row r="960" s="1" customFormat="1" customHeight="1" spans="1:6">
      <c r="A960" s="15" t="s">
        <v>735</v>
      </c>
      <c r="B960" s="16">
        <v>26</v>
      </c>
      <c r="C960" s="11">
        <v>220</v>
      </c>
      <c r="D960" s="11">
        <v>220</v>
      </c>
      <c r="E960" s="12">
        <f>D960/C960</f>
        <v>1</v>
      </c>
      <c r="F960" s="14"/>
    </row>
    <row r="961" s="1" customFormat="1" customHeight="1" spans="1:6">
      <c r="A961" s="15" t="s">
        <v>736</v>
      </c>
      <c r="B961" s="16"/>
      <c r="C961" s="11">
        <v>0</v>
      </c>
      <c r="D961" s="11">
        <v>0</v>
      </c>
      <c r="E961" s="12"/>
      <c r="F961" s="14"/>
    </row>
    <row r="962" s="1" customFormat="1" customHeight="1" spans="1:6">
      <c r="A962" s="15" t="s">
        <v>737</v>
      </c>
      <c r="B962" s="16"/>
      <c r="C962" s="11">
        <v>0</v>
      </c>
      <c r="D962" s="11">
        <v>0</v>
      </c>
      <c r="E962" s="12"/>
      <c r="F962" s="14"/>
    </row>
    <row r="963" s="1" customFormat="1" customHeight="1" spans="1:6">
      <c r="A963" s="15" t="s">
        <v>738</v>
      </c>
      <c r="B963" s="16"/>
      <c r="C963" s="11">
        <v>0</v>
      </c>
      <c r="D963" s="11">
        <v>0</v>
      </c>
      <c r="E963" s="12"/>
      <c r="F963" s="14"/>
    </row>
    <row r="964" s="1" customFormat="1" customHeight="1" spans="1:6">
      <c r="A964" s="15" t="s">
        <v>739</v>
      </c>
      <c r="B964" s="16"/>
      <c r="C964" s="11">
        <v>0</v>
      </c>
      <c r="D964" s="11">
        <v>0</v>
      </c>
      <c r="E964" s="12"/>
      <c r="F964" s="14"/>
    </row>
    <row r="965" s="1" customFormat="1" customHeight="1" spans="1:6">
      <c r="A965" s="15" t="s">
        <v>740</v>
      </c>
      <c r="B965" s="16"/>
      <c r="C965" s="11">
        <v>0</v>
      </c>
      <c r="D965" s="11">
        <v>0</v>
      </c>
      <c r="E965" s="12"/>
      <c r="F965" s="14"/>
    </row>
    <row r="966" s="1" customFormat="1" customHeight="1" spans="1:6">
      <c r="A966" s="15" t="s">
        <v>741</v>
      </c>
      <c r="B966" s="16"/>
      <c r="C966" s="11">
        <v>0</v>
      </c>
      <c r="D966" s="11">
        <v>0</v>
      </c>
      <c r="E966" s="12"/>
      <c r="F966" s="14"/>
    </row>
    <row r="967" s="1" customFormat="1" customHeight="1" spans="1:6">
      <c r="A967" s="15" t="s">
        <v>742</v>
      </c>
      <c r="B967" s="16"/>
      <c r="C967" s="11">
        <v>0</v>
      </c>
      <c r="D967" s="11">
        <v>0</v>
      </c>
      <c r="E967" s="12"/>
      <c r="F967" s="14"/>
    </row>
    <row r="968" s="1" customFormat="1" customHeight="1" spans="1:6">
      <c r="A968" s="15" t="s">
        <v>743</v>
      </c>
      <c r="B968" s="16"/>
      <c r="C968" s="11">
        <v>0</v>
      </c>
      <c r="D968" s="11">
        <v>0</v>
      </c>
      <c r="E968" s="12"/>
      <c r="F968" s="14"/>
    </row>
    <row r="969" s="1" customFormat="1" customHeight="1" spans="1:6">
      <c r="A969" s="15" t="s">
        <v>744</v>
      </c>
      <c r="B969" s="16"/>
      <c r="C969" s="11">
        <v>0</v>
      </c>
      <c r="D969" s="11">
        <v>0</v>
      </c>
      <c r="E969" s="12"/>
      <c r="F969" s="14"/>
    </row>
    <row r="970" s="1" customFormat="1" customHeight="1" spans="1:6">
      <c r="A970" s="15" t="s">
        <v>745</v>
      </c>
      <c r="B970" s="16"/>
      <c r="C970" s="11">
        <v>0</v>
      </c>
      <c r="D970" s="11">
        <v>0</v>
      </c>
      <c r="E970" s="12"/>
      <c r="F970" s="14"/>
    </row>
    <row r="971" s="1" customFormat="1" customHeight="1" spans="1:6">
      <c r="A971" s="15" t="s">
        <v>746</v>
      </c>
      <c r="B971" s="16"/>
      <c r="C971" s="11">
        <v>0</v>
      </c>
      <c r="D971" s="11">
        <v>0</v>
      </c>
      <c r="E971" s="12"/>
      <c r="F971" s="14"/>
    </row>
    <row r="972" s="1" customFormat="1" customHeight="1" spans="1:6">
      <c r="A972" s="15" t="s">
        <v>747</v>
      </c>
      <c r="B972" s="16"/>
      <c r="C972" s="11">
        <v>0</v>
      </c>
      <c r="D972" s="11">
        <v>0</v>
      </c>
      <c r="E972" s="12"/>
      <c r="F972" s="14"/>
    </row>
    <row r="973" s="1" customFormat="1" customHeight="1" spans="1:6">
      <c r="A973" s="15" t="s">
        <v>748</v>
      </c>
      <c r="B973" s="16"/>
      <c r="C973" s="11">
        <v>0</v>
      </c>
      <c r="D973" s="11">
        <v>0</v>
      </c>
      <c r="E973" s="12"/>
      <c r="F973" s="14"/>
    </row>
    <row r="974" s="1" customFormat="1" customHeight="1" spans="1:6">
      <c r="A974" s="15" t="s">
        <v>749</v>
      </c>
      <c r="B974" s="16"/>
      <c r="C974" s="11">
        <v>0</v>
      </c>
      <c r="D974" s="11">
        <v>0</v>
      </c>
      <c r="E974" s="12"/>
      <c r="F974" s="14"/>
    </row>
    <row r="975" s="1" customFormat="1" customHeight="1" spans="1:6">
      <c r="A975" s="15" t="s">
        <v>750</v>
      </c>
      <c r="B975" s="16"/>
      <c r="C975" s="11">
        <v>0</v>
      </c>
      <c r="D975" s="11">
        <v>0</v>
      </c>
      <c r="E975" s="12"/>
      <c r="F975" s="14"/>
    </row>
    <row r="976" s="1" customFormat="1" customHeight="1" spans="1:6">
      <c r="A976" s="15" t="s">
        <v>751</v>
      </c>
      <c r="B976" s="16">
        <v>33</v>
      </c>
      <c r="C976" s="11">
        <v>164</v>
      </c>
      <c r="D976" s="11">
        <v>164</v>
      </c>
      <c r="E976" s="12">
        <f>D976/C976</f>
        <v>1</v>
      </c>
      <c r="F976" s="14"/>
    </row>
    <row r="977" s="1" customFormat="1" customHeight="1" spans="1:6">
      <c r="A977" s="7" t="s">
        <v>752</v>
      </c>
      <c r="B977" s="9"/>
      <c r="C977" s="11">
        <f>SUM(C978:C986)</f>
        <v>0</v>
      </c>
      <c r="D977" s="11">
        <f>SUM(D978:D986)</f>
        <v>0</v>
      </c>
      <c r="E977" s="12"/>
      <c r="F977" s="14"/>
    </row>
    <row r="978" s="1" customFormat="1" customHeight="1" spans="1:6">
      <c r="A978" s="15" t="s">
        <v>10</v>
      </c>
      <c r="B978" s="16"/>
      <c r="C978" s="11">
        <v>0</v>
      </c>
      <c r="D978" s="11">
        <v>0</v>
      </c>
      <c r="E978" s="12"/>
      <c r="F978" s="14"/>
    </row>
    <row r="979" s="1" customFormat="1" customHeight="1" spans="1:6">
      <c r="A979" s="15" t="s">
        <v>11</v>
      </c>
      <c r="B979" s="16"/>
      <c r="C979" s="11">
        <v>0</v>
      </c>
      <c r="D979" s="11">
        <v>0</v>
      </c>
      <c r="E979" s="12"/>
      <c r="F979" s="14"/>
    </row>
    <row r="980" s="1" customFormat="1" customHeight="1" spans="1:6">
      <c r="A980" s="15" t="s">
        <v>12</v>
      </c>
      <c r="B980" s="16"/>
      <c r="C980" s="11">
        <v>0</v>
      </c>
      <c r="D980" s="11">
        <v>0</v>
      </c>
      <c r="E980" s="12"/>
      <c r="F980" s="14"/>
    </row>
    <row r="981" s="1" customFormat="1" customHeight="1" spans="1:6">
      <c r="A981" s="15" t="s">
        <v>753</v>
      </c>
      <c r="B981" s="16"/>
      <c r="C981" s="11">
        <v>0</v>
      </c>
      <c r="D981" s="11">
        <v>0</v>
      </c>
      <c r="E981" s="12"/>
      <c r="F981" s="14"/>
    </row>
    <row r="982" s="1" customFormat="1" customHeight="1" spans="1:6">
      <c r="A982" s="15" t="s">
        <v>754</v>
      </c>
      <c r="B982" s="16"/>
      <c r="C982" s="11">
        <v>0</v>
      </c>
      <c r="D982" s="11">
        <v>0</v>
      </c>
      <c r="E982" s="12"/>
      <c r="F982" s="14"/>
    </row>
    <row r="983" s="1" customFormat="1" customHeight="1" spans="1:6">
      <c r="A983" s="15" t="s">
        <v>755</v>
      </c>
      <c r="B983" s="16"/>
      <c r="C983" s="11">
        <v>0</v>
      </c>
      <c r="D983" s="11">
        <v>0</v>
      </c>
      <c r="E983" s="12"/>
      <c r="F983" s="14"/>
    </row>
    <row r="984" s="1" customFormat="1" customHeight="1" spans="1:6">
      <c r="A984" s="15" t="s">
        <v>756</v>
      </c>
      <c r="B984" s="16"/>
      <c r="C984" s="11">
        <v>0</v>
      </c>
      <c r="D984" s="11">
        <v>0</v>
      </c>
      <c r="E984" s="12"/>
      <c r="F984" s="14"/>
    </row>
    <row r="985" s="1" customFormat="1" customHeight="1" spans="1:6">
      <c r="A985" s="15" t="s">
        <v>757</v>
      </c>
      <c r="B985" s="16"/>
      <c r="C985" s="11">
        <v>0</v>
      </c>
      <c r="D985" s="11">
        <v>0</v>
      </c>
      <c r="E985" s="12"/>
      <c r="F985" s="14"/>
    </row>
    <row r="986" s="1" customFormat="1" customHeight="1" spans="1:6">
      <c r="A986" s="15" t="s">
        <v>758</v>
      </c>
      <c r="B986" s="16"/>
      <c r="C986" s="11">
        <v>0</v>
      </c>
      <c r="D986" s="11">
        <v>0</v>
      </c>
      <c r="E986" s="12"/>
      <c r="F986" s="14"/>
    </row>
    <row r="987" s="1" customFormat="1" customHeight="1" spans="1:6">
      <c r="A987" s="7" t="s">
        <v>759</v>
      </c>
      <c r="B987" s="9"/>
      <c r="C987" s="11">
        <f>SUM(C988:C996)</f>
        <v>0</v>
      </c>
      <c r="D987" s="11">
        <f>SUM(D988:D996)</f>
        <v>0</v>
      </c>
      <c r="E987" s="12"/>
      <c r="F987" s="14"/>
    </row>
    <row r="988" s="1" customFormat="1" customHeight="1" spans="1:6">
      <c r="A988" s="15" t="s">
        <v>10</v>
      </c>
      <c r="B988" s="16"/>
      <c r="C988" s="11">
        <v>0</v>
      </c>
      <c r="D988" s="11">
        <v>0</v>
      </c>
      <c r="E988" s="12"/>
      <c r="F988" s="14"/>
    </row>
    <row r="989" s="1" customFormat="1" customHeight="1" spans="1:6">
      <c r="A989" s="15" t="s">
        <v>11</v>
      </c>
      <c r="B989" s="16"/>
      <c r="C989" s="11">
        <v>0</v>
      </c>
      <c r="D989" s="11">
        <v>0</v>
      </c>
      <c r="E989" s="12"/>
      <c r="F989" s="14"/>
    </row>
    <row r="990" s="1" customFormat="1" customHeight="1" spans="1:6">
      <c r="A990" s="15" t="s">
        <v>12</v>
      </c>
      <c r="B990" s="16"/>
      <c r="C990" s="11">
        <v>0</v>
      </c>
      <c r="D990" s="11">
        <v>0</v>
      </c>
      <c r="E990" s="12"/>
      <c r="F990" s="14"/>
    </row>
    <row r="991" s="1" customFormat="1" customHeight="1" spans="1:6">
      <c r="A991" s="15" t="s">
        <v>760</v>
      </c>
      <c r="B991" s="16"/>
      <c r="C991" s="11">
        <v>0</v>
      </c>
      <c r="D991" s="11">
        <v>0</v>
      </c>
      <c r="E991" s="12"/>
      <c r="F991" s="14"/>
    </row>
    <row r="992" s="1" customFormat="1" customHeight="1" spans="1:6">
      <c r="A992" s="15" t="s">
        <v>761</v>
      </c>
      <c r="B992" s="16"/>
      <c r="C992" s="11">
        <v>0</v>
      </c>
      <c r="D992" s="11">
        <v>0</v>
      </c>
      <c r="E992" s="12"/>
      <c r="F992" s="14"/>
    </row>
    <row r="993" s="1" customFormat="1" customHeight="1" spans="1:6">
      <c r="A993" s="15" t="s">
        <v>762</v>
      </c>
      <c r="B993" s="16"/>
      <c r="C993" s="11">
        <v>0</v>
      </c>
      <c r="D993" s="11">
        <v>0</v>
      </c>
      <c r="E993" s="12"/>
      <c r="F993" s="14"/>
    </row>
    <row r="994" s="1" customFormat="1" customHeight="1" spans="1:6">
      <c r="A994" s="15" t="s">
        <v>763</v>
      </c>
      <c r="B994" s="16"/>
      <c r="C994" s="11">
        <v>0</v>
      </c>
      <c r="D994" s="11">
        <v>0</v>
      </c>
      <c r="E994" s="12"/>
      <c r="F994" s="14"/>
    </row>
    <row r="995" s="1" customFormat="1" customHeight="1" spans="1:6">
      <c r="A995" s="15" t="s">
        <v>764</v>
      </c>
      <c r="B995" s="16"/>
      <c r="C995" s="11">
        <v>0</v>
      </c>
      <c r="D995" s="11">
        <v>0</v>
      </c>
      <c r="E995" s="12"/>
      <c r="F995" s="14"/>
    </row>
    <row r="996" s="1" customFormat="1" customHeight="1" spans="1:6">
      <c r="A996" s="15" t="s">
        <v>765</v>
      </c>
      <c r="B996" s="16"/>
      <c r="C996" s="11">
        <v>0</v>
      </c>
      <c r="D996" s="11">
        <v>0</v>
      </c>
      <c r="E996" s="12"/>
      <c r="F996" s="14"/>
    </row>
    <row r="997" s="1" customFormat="1" customHeight="1" spans="1:6">
      <c r="A997" s="7" t="s">
        <v>766</v>
      </c>
      <c r="B997" s="9"/>
      <c r="C997" s="11">
        <f>SUM(C998:C1003)</f>
        <v>0</v>
      </c>
      <c r="D997" s="11">
        <f>SUM(D998:D1003)</f>
        <v>0</v>
      </c>
      <c r="E997" s="12"/>
      <c r="F997" s="14"/>
    </row>
    <row r="998" s="1" customFormat="1" customHeight="1" spans="1:6">
      <c r="A998" s="15" t="s">
        <v>10</v>
      </c>
      <c r="B998" s="16"/>
      <c r="C998" s="11">
        <v>0</v>
      </c>
      <c r="D998" s="11">
        <v>0</v>
      </c>
      <c r="E998" s="12"/>
      <c r="F998" s="14"/>
    </row>
    <row r="999" s="1" customFormat="1" customHeight="1" spans="1:6">
      <c r="A999" s="15" t="s">
        <v>11</v>
      </c>
      <c r="B999" s="16"/>
      <c r="C999" s="11">
        <v>0</v>
      </c>
      <c r="D999" s="11">
        <v>0</v>
      </c>
      <c r="E999" s="12"/>
      <c r="F999" s="14"/>
    </row>
    <row r="1000" s="1" customFormat="1" customHeight="1" spans="1:6">
      <c r="A1000" s="15" t="s">
        <v>12</v>
      </c>
      <c r="B1000" s="16"/>
      <c r="C1000" s="11">
        <v>0</v>
      </c>
      <c r="D1000" s="11">
        <v>0</v>
      </c>
      <c r="E1000" s="12"/>
      <c r="F1000" s="14"/>
    </row>
    <row r="1001" s="1" customFormat="1" customHeight="1" spans="1:6">
      <c r="A1001" s="15" t="s">
        <v>757</v>
      </c>
      <c r="B1001" s="16"/>
      <c r="C1001" s="11">
        <v>0</v>
      </c>
      <c r="D1001" s="11">
        <v>0</v>
      </c>
      <c r="E1001" s="12"/>
      <c r="F1001" s="14"/>
    </row>
    <row r="1002" s="1" customFormat="1" customHeight="1" spans="1:6">
      <c r="A1002" s="15" t="s">
        <v>767</v>
      </c>
      <c r="B1002" s="16"/>
      <c r="C1002" s="11">
        <v>0</v>
      </c>
      <c r="D1002" s="11">
        <v>0</v>
      </c>
      <c r="E1002" s="12"/>
      <c r="F1002" s="14"/>
    </row>
    <row r="1003" s="1" customFormat="1" customHeight="1" spans="1:6">
      <c r="A1003" s="15" t="s">
        <v>768</v>
      </c>
      <c r="B1003" s="16"/>
      <c r="C1003" s="11">
        <v>0</v>
      </c>
      <c r="D1003" s="11">
        <v>0</v>
      </c>
      <c r="E1003" s="12"/>
      <c r="F1003" s="14"/>
    </row>
    <row r="1004" s="1" customFormat="1" customHeight="1" spans="1:6">
      <c r="A1004" s="7" t="s">
        <v>769</v>
      </c>
      <c r="B1004" s="9"/>
      <c r="C1004" s="11">
        <f>SUM(C1005:C1008)</f>
        <v>0</v>
      </c>
      <c r="D1004" s="11">
        <f>SUM(D1005:D1008)</f>
        <v>0</v>
      </c>
      <c r="E1004" s="12"/>
      <c r="F1004" s="14"/>
    </row>
    <row r="1005" s="1" customFormat="1" customHeight="1" spans="1:6">
      <c r="A1005" s="15" t="s">
        <v>770</v>
      </c>
      <c r="B1005" s="16"/>
      <c r="C1005" s="11">
        <v>0</v>
      </c>
      <c r="D1005" s="11">
        <v>0</v>
      </c>
      <c r="E1005" s="12"/>
      <c r="F1005" s="14"/>
    </row>
    <row r="1006" s="1" customFormat="1" customHeight="1" spans="1:6">
      <c r="A1006" s="15" t="s">
        <v>771</v>
      </c>
      <c r="B1006" s="16"/>
      <c r="C1006" s="11">
        <v>0</v>
      </c>
      <c r="D1006" s="11">
        <v>0</v>
      </c>
      <c r="E1006" s="12"/>
      <c r="F1006" s="14"/>
    </row>
    <row r="1007" s="1" customFormat="1" customHeight="1" spans="1:6">
      <c r="A1007" s="15" t="s">
        <v>772</v>
      </c>
      <c r="B1007" s="16"/>
      <c r="C1007" s="11">
        <v>0</v>
      </c>
      <c r="D1007" s="11">
        <v>0</v>
      </c>
      <c r="E1007" s="12"/>
      <c r="F1007" s="14"/>
    </row>
    <row r="1008" s="1" customFormat="1" customHeight="1" spans="1:6">
      <c r="A1008" s="15" t="s">
        <v>773</v>
      </c>
      <c r="B1008" s="16"/>
      <c r="C1008" s="11">
        <v>0</v>
      </c>
      <c r="D1008" s="11">
        <v>0</v>
      </c>
      <c r="E1008" s="12"/>
      <c r="F1008" s="14"/>
    </row>
    <row r="1009" s="1" customFormat="1" customHeight="1" spans="1:6">
      <c r="A1009" s="7" t="s">
        <v>774</v>
      </c>
      <c r="B1009" s="9">
        <v>8</v>
      </c>
      <c r="C1009" s="11">
        <f>SUM(C1010:C1011)</f>
        <v>0</v>
      </c>
      <c r="D1009" s="11">
        <f>SUM(D1010:D1011)</f>
        <v>0</v>
      </c>
      <c r="E1009" s="12"/>
      <c r="F1009" s="14"/>
    </row>
    <row r="1010" s="1" customFormat="1" customHeight="1" spans="1:6">
      <c r="A1010" s="15" t="s">
        <v>775</v>
      </c>
      <c r="B1010" s="16"/>
      <c r="C1010" s="11">
        <v>0</v>
      </c>
      <c r="D1010" s="11">
        <v>0</v>
      </c>
      <c r="E1010" s="12"/>
      <c r="F1010" s="14"/>
    </row>
    <row r="1011" s="1" customFormat="1" customHeight="1" spans="1:6">
      <c r="A1011" s="15" t="s">
        <v>776</v>
      </c>
      <c r="B1011" s="16">
        <v>8</v>
      </c>
      <c r="C1011" s="11">
        <v>0</v>
      </c>
      <c r="D1011" s="11">
        <v>0</v>
      </c>
      <c r="E1011" s="12"/>
      <c r="F1011" s="14"/>
    </row>
    <row r="1012" s="1" customFormat="1" customHeight="1" spans="1:6">
      <c r="A1012" s="7" t="s">
        <v>777</v>
      </c>
      <c r="B1012" s="9">
        <v>266</v>
      </c>
      <c r="C1012" s="11">
        <v>4729</v>
      </c>
      <c r="D1012" s="11">
        <f>SUM(D1013,D1023,D1039,D1044,D1055,D1062,D1070)</f>
        <v>3804</v>
      </c>
      <c r="E1012" s="12">
        <f>D1012/C1012</f>
        <v>0.804398392894904</v>
      </c>
      <c r="F1012" s="13">
        <v>0.489</v>
      </c>
    </row>
    <row r="1013" s="1" customFormat="1" customHeight="1" spans="1:6">
      <c r="A1013" s="7" t="s">
        <v>778</v>
      </c>
      <c r="B1013" s="9"/>
      <c r="C1013" s="11">
        <f>SUM(C1014:C1022)</f>
        <v>0</v>
      </c>
      <c r="D1013" s="11">
        <f>SUM(D1014:D1022)</f>
        <v>0</v>
      </c>
      <c r="E1013" s="12"/>
      <c r="F1013" s="14"/>
    </row>
    <row r="1014" s="1" customFormat="1" customHeight="1" spans="1:6">
      <c r="A1014" s="15" t="s">
        <v>10</v>
      </c>
      <c r="B1014" s="16"/>
      <c r="C1014" s="11">
        <v>0</v>
      </c>
      <c r="D1014" s="11">
        <v>0</v>
      </c>
      <c r="E1014" s="12"/>
      <c r="F1014" s="14"/>
    </row>
    <row r="1015" s="1" customFormat="1" customHeight="1" spans="1:6">
      <c r="A1015" s="15" t="s">
        <v>11</v>
      </c>
      <c r="B1015" s="16"/>
      <c r="C1015" s="11">
        <v>0</v>
      </c>
      <c r="D1015" s="11">
        <v>0</v>
      </c>
      <c r="E1015" s="12"/>
      <c r="F1015" s="14"/>
    </row>
    <row r="1016" s="1" customFormat="1" customHeight="1" spans="1:6">
      <c r="A1016" s="15" t="s">
        <v>12</v>
      </c>
      <c r="B1016" s="16"/>
      <c r="C1016" s="11">
        <v>0</v>
      </c>
      <c r="D1016" s="11">
        <v>0</v>
      </c>
      <c r="E1016" s="12"/>
      <c r="F1016" s="14"/>
    </row>
    <row r="1017" s="1" customFormat="1" customHeight="1" spans="1:6">
      <c r="A1017" s="15" t="s">
        <v>779</v>
      </c>
      <c r="B1017" s="16"/>
      <c r="C1017" s="11">
        <v>0</v>
      </c>
      <c r="D1017" s="11">
        <v>0</v>
      </c>
      <c r="E1017" s="12"/>
      <c r="F1017" s="14"/>
    </row>
    <row r="1018" s="1" customFormat="1" customHeight="1" spans="1:6">
      <c r="A1018" s="15" t="s">
        <v>780</v>
      </c>
      <c r="B1018" s="16"/>
      <c r="C1018" s="11">
        <v>0</v>
      </c>
      <c r="D1018" s="11">
        <v>0</v>
      </c>
      <c r="E1018" s="12"/>
      <c r="F1018" s="14"/>
    </row>
    <row r="1019" s="1" customFormat="1" customHeight="1" spans="1:6">
      <c r="A1019" s="15" t="s">
        <v>781</v>
      </c>
      <c r="B1019" s="16"/>
      <c r="C1019" s="11">
        <v>0</v>
      </c>
      <c r="D1019" s="11">
        <v>0</v>
      </c>
      <c r="E1019" s="12"/>
      <c r="F1019" s="14"/>
    </row>
    <row r="1020" s="1" customFormat="1" customHeight="1" spans="1:6">
      <c r="A1020" s="15" t="s">
        <v>782</v>
      </c>
      <c r="B1020" s="16"/>
      <c r="C1020" s="11">
        <v>0</v>
      </c>
      <c r="D1020" s="11">
        <v>0</v>
      </c>
      <c r="E1020" s="12"/>
      <c r="F1020" s="14"/>
    </row>
    <row r="1021" s="1" customFormat="1" customHeight="1" spans="1:6">
      <c r="A1021" s="15" t="s">
        <v>783</v>
      </c>
      <c r="B1021" s="16"/>
      <c r="C1021" s="11">
        <v>0</v>
      </c>
      <c r="D1021" s="11">
        <v>0</v>
      </c>
      <c r="E1021" s="12"/>
      <c r="F1021" s="14"/>
    </row>
    <row r="1022" s="1" customFormat="1" customHeight="1" spans="1:6">
      <c r="A1022" s="15" t="s">
        <v>784</v>
      </c>
      <c r="B1022" s="16"/>
      <c r="C1022" s="11">
        <v>0</v>
      </c>
      <c r="D1022" s="11">
        <v>0</v>
      </c>
      <c r="E1022" s="12"/>
      <c r="F1022" s="14"/>
    </row>
    <row r="1023" s="1" customFormat="1" customHeight="1" spans="1:6">
      <c r="A1023" s="7" t="s">
        <v>785</v>
      </c>
      <c r="B1023" s="9">
        <v>104</v>
      </c>
      <c r="C1023" s="11">
        <v>1660</v>
      </c>
      <c r="D1023" s="11">
        <f>SUM(D1024:D1038)</f>
        <v>735</v>
      </c>
      <c r="E1023" s="12">
        <f>D1023/C1023</f>
        <v>0.442771084337349</v>
      </c>
      <c r="F1023" s="14"/>
    </row>
    <row r="1024" s="1" customFormat="1" customHeight="1" spans="1:6">
      <c r="A1024" s="15" t="s">
        <v>10</v>
      </c>
      <c r="B1024" s="16"/>
      <c r="C1024" s="11">
        <v>0</v>
      </c>
      <c r="D1024" s="11">
        <v>0</v>
      </c>
      <c r="E1024" s="12"/>
      <c r="F1024" s="14"/>
    </row>
    <row r="1025" s="1" customFormat="1" customHeight="1" spans="1:6">
      <c r="A1025" s="15" t="s">
        <v>11</v>
      </c>
      <c r="B1025" s="16"/>
      <c r="C1025" s="11">
        <v>0</v>
      </c>
      <c r="D1025" s="11">
        <v>0</v>
      </c>
      <c r="E1025" s="12"/>
      <c r="F1025" s="14"/>
    </row>
    <row r="1026" s="1" customFormat="1" customHeight="1" spans="1:6">
      <c r="A1026" s="15" t="s">
        <v>12</v>
      </c>
      <c r="B1026" s="16"/>
      <c r="C1026" s="11">
        <v>0</v>
      </c>
      <c r="D1026" s="11">
        <v>0</v>
      </c>
      <c r="E1026" s="12"/>
      <c r="F1026" s="14"/>
    </row>
    <row r="1027" s="1" customFormat="1" customHeight="1" spans="1:6">
      <c r="A1027" s="15" t="s">
        <v>786</v>
      </c>
      <c r="B1027" s="16"/>
      <c r="C1027" s="11">
        <v>0</v>
      </c>
      <c r="D1027" s="11">
        <v>0</v>
      </c>
      <c r="E1027" s="12"/>
      <c r="F1027" s="14"/>
    </row>
    <row r="1028" s="1" customFormat="1" customHeight="1" spans="1:6">
      <c r="A1028" s="15" t="s">
        <v>787</v>
      </c>
      <c r="B1028" s="16"/>
      <c r="C1028" s="11">
        <v>0</v>
      </c>
      <c r="D1028" s="11">
        <v>0</v>
      </c>
      <c r="E1028" s="12"/>
      <c r="F1028" s="14"/>
    </row>
    <row r="1029" s="1" customFormat="1" customHeight="1" spans="1:6">
      <c r="A1029" s="15" t="s">
        <v>788</v>
      </c>
      <c r="B1029" s="16"/>
      <c r="C1029" s="11">
        <v>0</v>
      </c>
      <c r="D1029" s="11">
        <v>0</v>
      </c>
      <c r="E1029" s="12"/>
      <c r="F1029" s="14"/>
    </row>
    <row r="1030" s="1" customFormat="1" customHeight="1" spans="1:6">
      <c r="A1030" s="15" t="s">
        <v>789</v>
      </c>
      <c r="B1030" s="16"/>
      <c r="C1030" s="11">
        <v>0</v>
      </c>
      <c r="D1030" s="11">
        <v>0</v>
      </c>
      <c r="E1030" s="12"/>
      <c r="F1030" s="14"/>
    </row>
    <row r="1031" s="1" customFormat="1" customHeight="1" spans="1:6">
      <c r="A1031" s="15" t="s">
        <v>790</v>
      </c>
      <c r="B1031" s="16"/>
      <c r="C1031" s="11">
        <v>0</v>
      </c>
      <c r="D1031" s="11">
        <v>0</v>
      </c>
      <c r="E1031" s="12"/>
      <c r="F1031" s="14"/>
    </row>
    <row r="1032" s="1" customFormat="1" customHeight="1" spans="1:6">
      <c r="A1032" s="15" t="s">
        <v>791</v>
      </c>
      <c r="B1032" s="16"/>
      <c r="C1032" s="11">
        <v>0</v>
      </c>
      <c r="D1032" s="11">
        <v>0</v>
      </c>
      <c r="E1032" s="12"/>
      <c r="F1032" s="14"/>
    </row>
    <row r="1033" s="1" customFormat="1" customHeight="1" spans="1:6">
      <c r="A1033" s="15" t="s">
        <v>792</v>
      </c>
      <c r="B1033" s="16"/>
      <c r="C1033" s="11">
        <v>0</v>
      </c>
      <c r="D1033" s="11">
        <v>0</v>
      </c>
      <c r="E1033" s="12"/>
      <c r="F1033" s="14"/>
    </row>
    <row r="1034" s="1" customFormat="1" customHeight="1" spans="1:6">
      <c r="A1034" s="15" t="s">
        <v>793</v>
      </c>
      <c r="B1034" s="16"/>
      <c r="C1034" s="11">
        <v>0</v>
      </c>
      <c r="D1034" s="11">
        <v>0</v>
      </c>
      <c r="E1034" s="12"/>
      <c r="F1034" s="14"/>
    </row>
    <row r="1035" s="1" customFormat="1" customHeight="1" spans="1:6">
      <c r="A1035" s="15" t="s">
        <v>794</v>
      </c>
      <c r="B1035" s="16"/>
      <c r="C1035" s="11">
        <v>0</v>
      </c>
      <c r="D1035" s="11">
        <v>0</v>
      </c>
      <c r="E1035" s="12"/>
      <c r="F1035" s="14"/>
    </row>
    <row r="1036" s="1" customFormat="1" customHeight="1" spans="1:6">
      <c r="A1036" s="15" t="s">
        <v>795</v>
      </c>
      <c r="B1036" s="16"/>
      <c r="C1036" s="11">
        <v>0</v>
      </c>
      <c r="D1036" s="11">
        <v>0</v>
      </c>
      <c r="E1036" s="12"/>
      <c r="F1036" s="14"/>
    </row>
    <row r="1037" s="1" customFormat="1" customHeight="1" spans="1:6">
      <c r="A1037" s="15" t="s">
        <v>796</v>
      </c>
      <c r="B1037" s="16"/>
      <c r="C1037" s="11">
        <v>0</v>
      </c>
      <c r="D1037" s="11">
        <v>0</v>
      </c>
      <c r="E1037" s="12"/>
      <c r="F1037" s="14"/>
    </row>
    <row r="1038" s="1" customFormat="1" customHeight="1" spans="1:6">
      <c r="A1038" s="15" t="s">
        <v>797</v>
      </c>
      <c r="B1038" s="16">
        <v>104</v>
      </c>
      <c r="C1038" s="11">
        <v>1660</v>
      </c>
      <c r="D1038" s="11">
        <v>735</v>
      </c>
      <c r="E1038" s="12">
        <f>D1038/C1038</f>
        <v>0.442771084337349</v>
      </c>
      <c r="F1038" s="14"/>
    </row>
    <row r="1039" s="1" customFormat="1" customHeight="1" spans="1:6">
      <c r="A1039" s="7" t="s">
        <v>798</v>
      </c>
      <c r="B1039" s="9"/>
      <c r="C1039" s="11">
        <f>SUM(C1040:C1043)</f>
        <v>50</v>
      </c>
      <c r="D1039" s="11">
        <f>SUM(D1040:D1043)</f>
        <v>50</v>
      </c>
      <c r="E1039" s="12">
        <f>D1039/C1039</f>
        <v>1</v>
      </c>
      <c r="F1039" s="14"/>
    </row>
    <row r="1040" s="1" customFormat="1" customHeight="1" spans="1:6">
      <c r="A1040" s="15" t="s">
        <v>10</v>
      </c>
      <c r="B1040" s="16"/>
      <c r="C1040" s="11">
        <v>0</v>
      </c>
      <c r="D1040" s="11">
        <v>0</v>
      </c>
      <c r="E1040" s="12"/>
      <c r="F1040" s="14"/>
    </row>
    <row r="1041" s="1" customFormat="1" customHeight="1" spans="1:6">
      <c r="A1041" s="15" t="s">
        <v>11</v>
      </c>
      <c r="B1041" s="16"/>
      <c r="C1041" s="11">
        <v>0</v>
      </c>
      <c r="D1041" s="11">
        <v>0</v>
      </c>
      <c r="E1041" s="12"/>
      <c r="F1041" s="14"/>
    </row>
    <row r="1042" s="1" customFormat="1" customHeight="1" spans="1:6">
      <c r="A1042" s="15" t="s">
        <v>12</v>
      </c>
      <c r="B1042" s="16"/>
      <c r="C1042" s="11">
        <v>0</v>
      </c>
      <c r="D1042" s="11">
        <v>0</v>
      </c>
      <c r="E1042" s="12"/>
      <c r="F1042" s="14"/>
    </row>
    <row r="1043" s="1" customFormat="1" customHeight="1" spans="1:6">
      <c r="A1043" s="15" t="s">
        <v>799</v>
      </c>
      <c r="B1043" s="16"/>
      <c r="C1043" s="11">
        <v>50</v>
      </c>
      <c r="D1043" s="11">
        <v>50</v>
      </c>
      <c r="E1043" s="12">
        <f>D1043/C1043</f>
        <v>1</v>
      </c>
      <c r="F1043" s="14"/>
    </row>
    <row r="1044" s="1" customFormat="1" customHeight="1" spans="1:6">
      <c r="A1044" s="7" t="s">
        <v>800</v>
      </c>
      <c r="B1044" s="9"/>
      <c r="C1044" s="11">
        <f>SUM(C1045:C1054)</f>
        <v>39</v>
      </c>
      <c r="D1044" s="11">
        <f>SUM(D1045:D1054)</f>
        <v>39</v>
      </c>
      <c r="E1044" s="12">
        <f>D1044/C1044</f>
        <v>1</v>
      </c>
      <c r="F1044" s="14"/>
    </row>
    <row r="1045" s="1" customFormat="1" customHeight="1" spans="1:6">
      <c r="A1045" s="15" t="s">
        <v>10</v>
      </c>
      <c r="B1045" s="16"/>
      <c r="C1045" s="11">
        <v>0</v>
      </c>
      <c r="D1045" s="11">
        <v>0</v>
      </c>
      <c r="E1045" s="12"/>
      <c r="F1045" s="14"/>
    </row>
    <row r="1046" s="1" customFormat="1" customHeight="1" spans="1:6">
      <c r="A1046" s="15" t="s">
        <v>11</v>
      </c>
      <c r="B1046" s="16"/>
      <c r="C1046" s="11">
        <v>39</v>
      </c>
      <c r="D1046" s="11">
        <v>39</v>
      </c>
      <c r="E1046" s="12">
        <f>D1046/C1046</f>
        <v>1</v>
      </c>
      <c r="F1046" s="14"/>
    </row>
    <row r="1047" s="1" customFormat="1" customHeight="1" spans="1:6">
      <c r="A1047" s="15" t="s">
        <v>12</v>
      </c>
      <c r="B1047" s="16"/>
      <c r="C1047" s="11">
        <v>0</v>
      </c>
      <c r="D1047" s="11">
        <v>0</v>
      </c>
      <c r="E1047" s="12"/>
      <c r="F1047" s="14"/>
    </row>
    <row r="1048" s="1" customFormat="1" customHeight="1" spans="1:6">
      <c r="A1048" s="15" t="s">
        <v>801</v>
      </c>
      <c r="B1048" s="16"/>
      <c r="C1048" s="11">
        <v>0</v>
      </c>
      <c r="D1048" s="11">
        <v>0</v>
      </c>
      <c r="E1048" s="12"/>
      <c r="F1048" s="14"/>
    </row>
    <row r="1049" s="1" customFormat="1" customHeight="1" spans="1:6">
      <c r="A1049" s="15" t="s">
        <v>802</v>
      </c>
      <c r="B1049" s="16"/>
      <c r="C1049" s="11">
        <v>0</v>
      </c>
      <c r="D1049" s="11">
        <v>0</v>
      </c>
      <c r="E1049" s="12"/>
      <c r="F1049" s="14"/>
    </row>
    <row r="1050" s="1" customFormat="1" customHeight="1" spans="1:6">
      <c r="A1050" s="15" t="s">
        <v>803</v>
      </c>
      <c r="B1050" s="16"/>
      <c r="C1050" s="11">
        <v>0</v>
      </c>
      <c r="D1050" s="11">
        <v>0</v>
      </c>
      <c r="E1050" s="12"/>
      <c r="F1050" s="14"/>
    </row>
    <row r="1051" s="1" customFormat="1" customHeight="1" spans="1:6">
      <c r="A1051" s="15" t="s">
        <v>804</v>
      </c>
      <c r="B1051" s="16"/>
      <c r="C1051" s="11">
        <v>0</v>
      </c>
      <c r="D1051" s="11">
        <v>0</v>
      </c>
      <c r="E1051" s="12"/>
      <c r="F1051" s="14"/>
    </row>
    <row r="1052" s="1" customFormat="1" customHeight="1" spans="1:6">
      <c r="A1052" s="15" t="s">
        <v>805</v>
      </c>
      <c r="B1052" s="16"/>
      <c r="C1052" s="11">
        <v>0</v>
      </c>
      <c r="D1052" s="11">
        <v>0</v>
      </c>
      <c r="E1052" s="12"/>
      <c r="F1052" s="14"/>
    </row>
    <row r="1053" s="1" customFormat="1" customHeight="1" spans="1:6">
      <c r="A1053" s="15" t="s">
        <v>19</v>
      </c>
      <c r="B1053" s="16"/>
      <c r="C1053" s="11">
        <v>0</v>
      </c>
      <c r="D1053" s="11">
        <v>0</v>
      </c>
      <c r="E1053" s="12"/>
      <c r="F1053" s="14"/>
    </row>
    <row r="1054" s="1" customFormat="1" customHeight="1" spans="1:6">
      <c r="A1054" s="15" t="s">
        <v>806</v>
      </c>
      <c r="B1054" s="16"/>
      <c r="C1054" s="11">
        <v>0</v>
      </c>
      <c r="D1054" s="11">
        <v>0</v>
      </c>
      <c r="E1054" s="12"/>
      <c r="F1054" s="14"/>
    </row>
    <row r="1055" s="1" customFormat="1" customHeight="1" spans="1:6">
      <c r="A1055" s="7" t="s">
        <v>807</v>
      </c>
      <c r="B1055" s="9"/>
      <c r="C1055" s="11">
        <f>SUM(C1056:C1061)</f>
        <v>0</v>
      </c>
      <c r="D1055" s="11">
        <f>SUM(D1056:D1061)</f>
        <v>0</v>
      </c>
      <c r="E1055" s="12"/>
      <c r="F1055" s="14"/>
    </row>
    <row r="1056" s="1" customFormat="1" customHeight="1" spans="1:6">
      <c r="A1056" s="15" t="s">
        <v>10</v>
      </c>
      <c r="B1056" s="16"/>
      <c r="C1056" s="11">
        <v>0</v>
      </c>
      <c r="D1056" s="11">
        <v>0</v>
      </c>
      <c r="E1056" s="12"/>
      <c r="F1056" s="14"/>
    </row>
    <row r="1057" s="1" customFormat="1" customHeight="1" spans="1:6">
      <c r="A1057" s="15" t="s">
        <v>11</v>
      </c>
      <c r="B1057" s="16"/>
      <c r="C1057" s="11">
        <v>0</v>
      </c>
      <c r="D1057" s="11">
        <v>0</v>
      </c>
      <c r="E1057" s="12"/>
      <c r="F1057" s="14"/>
    </row>
    <row r="1058" s="1" customFormat="1" customHeight="1" spans="1:6">
      <c r="A1058" s="15" t="s">
        <v>12</v>
      </c>
      <c r="B1058" s="16"/>
      <c r="C1058" s="11">
        <v>0</v>
      </c>
      <c r="D1058" s="11">
        <v>0</v>
      </c>
      <c r="E1058" s="12"/>
      <c r="F1058" s="14"/>
    </row>
    <row r="1059" s="1" customFormat="1" customHeight="1" spans="1:6">
      <c r="A1059" s="15" t="s">
        <v>808</v>
      </c>
      <c r="B1059" s="16"/>
      <c r="C1059" s="11">
        <v>0</v>
      </c>
      <c r="D1059" s="11">
        <v>0</v>
      </c>
      <c r="E1059" s="12"/>
      <c r="F1059" s="14"/>
    </row>
    <row r="1060" s="1" customFormat="1" customHeight="1" spans="1:6">
      <c r="A1060" s="15" t="s">
        <v>809</v>
      </c>
      <c r="B1060" s="16"/>
      <c r="C1060" s="11">
        <v>0</v>
      </c>
      <c r="D1060" s="11">
        <v>0</v>
      </c>
      <c r="E1060" s="12"/>
      <c r="F1060" s="14"/>
    </row>
    <row r="1061" s="1" customFormat="1" customHeight="1" spans="1:6">
      <c r="A1061" s="15" t="s">
        <v>810</v>
      </c>
      <c r="B1061" s="16"/>
      <c r="C1061" s="11">
        <v>0</v>
      </c>
      <c r="D1061" s="11">
        <v>0</v>
      </c>
      <c r="E1061" s="12"/>
      <c r="F1061" s="14"/>
    </row>
    <row r="1062" s="1" customFormat="1" customHeight="1" spans="1:6">
      <c r="A1062" s="7" t="s">
        <v>811</v>
      </c>
      <c r="B1062" s="9">
        <v>162</v>
      </c>
      <c r="C1062" s="11">
        <f>SUM(C1063:C1069)</f>
        <v>1106</v>
      </c>
      <c r="D1062" s="11">
        <f>SUM(D1063:D1069)</f>
        <v>1106</v>
      </c>
      <c r="E1062" s="12">
        <f>D1062/C1062</f>
        <v>1</v>
      </c>
      <c r="F1062" s="14"/>
    </row>
    <row r="1063" s="1" customFormat="1" customHeight="1" spans="1:6">
      <c r="A1063" s="15" t="s">
        <v>10</v>
      </c>
      <c r="B1063" s="16">
        <v>18</v>
      </c>
      <c r="C1063" s="11">
        <v>13</v>
      </c>
      <c r="D1063" s="11">
        <v>13</v>
      </c>
      <c r="E1063" s="12">
        <f>D1063/C1063</f>
        <v>1</v>
      </c>
      <c r="F1063" s="14"/>
    </row>
    <row r="1064" s="1" customFormat="1" customHeight="1" spans="1:6">
      <c r="A1064" s="15" t="s">
        <v>11</v>
      </c>
      <c r="B1064" s="16">
        <v>17</v>
      </c>
      <c r="C1064" s="11">
        <v>19</v>
      </c>
      <c r="D1064" s="11">
        <v>19</v>
      </c>
      <c r="E1064" s="12">
        <f>D1064/C1064</f>
        <v>1</v>
      </c>
      <c r="F1064" s="14"/>
    </row>
    <row r="1065" s="1" customFormat="1" customHeight="1" spans="1:6">
      <c r="A1065" s="15" t="s">
        <v>12</v>
      </c>
      <c r="B1065" s="16"/>
      <c r="C1065" s="11">
        <v>0</v>
      </c>
      <c r="D1065" s="11">
        <v>0</v>
      </c>
      <c r="E1065" s="12"/>
      <c r="F1065" s="14"/>
    </row>
    <row r="1066" s="1" customFormat="1" customHeight="1" spans="1:6">
      <c r="A1066" s="15" t="s">
        <v>812</v>
      </c>
      <c r="B1066" s="16"/>
      <c r="C1066" s="11">
        <v>0</v>
      </c>
      <c r="D1066" s="11">
        <v>0</v>
      </c>
      <c r="E1066" s="12"/>
      <c r="F1066" s="14"/>
    </row>
    <row r="1067" s="1" customFormat="1" customHeight="1" spans="1:6">
      <c r="A1067" s="15" t="s">
        <v>813</v>
      </c>
      <c r="B1067" s="16"/>
      <c r="C1067" s="11">
        <v>691</v>
      </c>
      <c r="D1067" s="11">
        <v>691</v>
      </c>
      <c r="E1067" s="12">
        <f>D1067/C1067</f>
        <v>1</v>
      </c>
      <c r="F1067" s="14"/>
    </row>
    <row r="1068" s="1" customFormat="1" customHeight="1" spans="1:6">
      <c r="A1068" s="15" t="s">
        <v>814</v>
      </c>
      <c r="B1068" s="16"/>
      <c r="C1068" s="11">
        <v>0</v>
      </c>
      <c r="D1068" s="11">
        <v>0</v>
      </c>
      <c r="E1068" s="12"/>
      <c r="F1068" s="14"/>
    </row>
    <row r="1069" s="1" customFormat="1" customHeight="1" spans="1:6">
      <c r="A1069" s="15" t="s">
        <v>815</v>
      </c>
      <c r="B1069" s="16">
        <v>127</v>
      </c>
      <c r="C1069" s="11">
        <v>383</v>
      </c>
      <c r="D1069" s="11">
        <v>383</v>
      </c>
      <c r="E1069" s="12">
        <f>D1069/C1069</f>
        <v>1</v>
      </c>
      <c r="F1069" s="14"/>
    </row>
    <row r="1070" s="1" customFormat="1" customHeight="1" spans="1:6">
      <c r="A1070" s="7" t="s">
        <v>816</v>
      </c>
      <c r="B1070" s="9"/>
      <c r="C1070" s="11">
        <f>SUM(C1071:C1075)</f>
        <v>1874</v>
      </c>
      <c r="D1070" s="11">
        <f>SUM(D1071:D1075)</f>
        <v>1874</v>
      </c>
      <c r="E1070" s="12">
        <f>D1070/C1070</f>
        <v>1</v>
      </c>
      <c r="F1070" s="14"/>
    </row>
    <row r="1071" s="1" customFormat="1" customHeight="1" spans="1:6">
      <c r="A1071" s="15" t="s">
        <v>817</v>
      </c>
      <c r="B1071" s="16"/>
      <c r="C1071" s="11">
        <v>0</v>
      </c>
      <c r="D1071" s="11">
        <v>0</v>
      </c>
      <c r="E1071" s="12"/>
      <c r="F1071" s="14"/>
    </row>
    <row r="1072" s="1" customFormat="1" customHeight="1" spans="1:6">
      <c r="A1072" s="15" t="s">
        <v>818</v>
      </c>
      <c r="B1072" s="16"/>
      <c r="C1072" s="11">
        <v>0</v>
      </c>
      <c r="D1072" s="11">
        <v>0</v>
      </c>
      <c r="E1072" s="12"/>
      <c r="F1072" s="14"/>
    </row>
    <row r="1073" s="1" customFormat="1" customHeight="1" spans="1:6">
      <c r="A1073" s="15" t="s">
        <v>819</v>
      </c>
      <c r="B1073" s="16"/>
      <c r="C1073" s="11">
        <v>0</v>
      </c>
      <c r="D1073" s="11">
        <v>0</v>
      </c>
      <c r="E1073" s="12"/>
      <c r="F1073" s="14"/>
    </row>
    <row r="1074" s="1" customFormat="1" customHeight="1" spans="1:6">
      <c r="A1074" s="15" t="s">
        <v>820</v>
      </c>
      <c r="B1074" s="16"/>
      <c r="C1074" s="11">
        <v>0</v>
      </c>
      <c r="D1074" s="11">
        <v>0</v>
      </c>
      <c r="E1074" s="12"/>
      <c r="F1074" s="14"/>
    </row>
    <row r="1075" s="1" customFormat="1" customHeight="1" spans="1:6">
      <c r="A1075" s="15" t="s">
        <v>821</v>
      </c>
      <c r="B1075" s="16"/>
      <c r="C1075" s="11">
        <v>1874</v>
      </c>
      <c r="D1075" s="11">
        <v>1874</v>
      </c>
      <c r="E1075" s="12">
        <f>D1075/C1075</f>
        <v>1</v>
      </c>
      <c r="F1075" s="14"/>
    </row>
    <row r="1076" s="1" customFormat="1" customHeight="1" spans="1:6">
      <c r="A1076" s="7" t="s">
        <v>822</v>
      </c>
      <c r="B1076" s="9"/>
      <c r="C1076" s="11">
        <v>719</v>
      </c>
      <c r="D1076" s="11">
        <f>SUM(D1077,D1087,D1093)</f>
        <v>546</v>
      </c>
      <c r="E1076" s="12">
        <f>D1076/C1076</f>
        <v>0.759388038942976</v>
      </c>
      <c r="F1076" s="13">
        <v>0.2118</v>
      </c>
    </row>
    <row r="1077" s="1" customFormat="1" customHeight="1" spans="1:6">
      <c r="A1077" s="7" t="s">
        <v>823</v>
      </c>
      <c r="B1077" s="9"/>
      <c r="C1077" s="11">
        <f>SUM(C1078:C1086)</f>
        <v>0</v>
      </c>
      <c r="D1077" s="11">
        <f>SUM(D1078:D1086)</f>
        <v>0</v>
      </c>
      <c r="E1077" s="12"/>
      <c r="F1077" s="14"/>
    </row>
    <row r="1078" s="1" customFormat="1" customHeight="1" spans="1:6">
      <c r="A1078" s="15" t="s">
        <v>10</v>
      </c>
      <c r="B1078" s="16"/>
      <c r="C1078" s="11">
        <v>0</v>
      </c>
      <c r="D1078" s="11">
        <v>0</v>
      </c>
      <c r="E1078" s="12"/>
      <c r="F1078" s="14"/>
    </row>
    <row r="1079" s="1" customFormat="1" customHeight="1" spans="1:6">
      <c r="A1079" s="15" t="s">
        <v>11</v>
      </c>
      <c r="B1079" s="16"/>
      <c r="C1079" s="11">
        <v>0</v>
      </c>
      <c r="D1079" s="11">
        <v>0</v>
      </c>
      <c r="E1079" s="12"/>
      <c r="F1079" s="14"/>
    </row>
    <row r="1080" s="1" customFormat="1" customHeight="1" spans="1:6">
      <c r="A1080" s="15" t="s">
        <v>12</v>
      </c>
      <c r="B1080" s="16"/>
      <c r="C1080" s="11">
        <v>0</v>
      </c>
      <c r="D1080" s="11">
        <v>0</v>
      </c>
      <c r="E1080" s="12"/>
      <c r="F1080" s="14"/>
    </row>
    <row r="1081" s="1" customFormat="1" customHeight="1" spans="1:6">
      <c r="A1081" s="15" t="s">
        <v>824</v>
      </c>
      <c r="B1081" s="16"/>
      <c r="C1081" s="11">
        <v>0</v>
      </c>
      <c r="D1081" s="11">
        <v>0</v>
      </c>
      <c r="E1081" s="12"/>
      <c r="F1081" s="14"/>
    </row>
    <row r="1082" s="1" customFormat="1" customHeight="1" spans="1:6">
      <c r="A1082" s="15" t="s">
        <v>825</v>
      </c>
      <c r="B1082" s="16"/>
      <c r="C1082" s="11">
        <v>0</v>
      </c>
      <c r="D1082" s="11">
        <v>0</v>
      </c>
      <c r="E1082" s="12"/>
      <c r="F1082" s="14"/>
    </row>
    <row r="1083" s="1" customFormat="1" customHeight="1" spans="1:6">
      <c r="A1083" s="15" t="s">
        <v>826</v>
      </c>
      <c r="B1083" s="16"/>
      <c r="C1083" s="11">
        <v>0</v>
      </c>
      <c r="D1083" s="11">
        <v>0</v>
      </c>
      <c r="E1083" s="12"/>
      <c r="F1083" s="14"/>
    </row>
    <row r="1084" s="1" customFormat="1" customHeight="1" spans="1:6">
      <c r="A1084" s="15" t="s">
        <v>827</v>
      </c>
      <c r="B1084" s="16"/>
      <c r="C1084" s="11">
        <v>0</v>
      </c>
      <c r="D1084" s="11">
        <v>0</v>
      </c>
      <c r="E1084" s="12"/>
      <c r="F1084" s="14"/>
    </row>
    <row r="1085" s="1" customFormat="1" customHeight="1" spans="1:6">
      <c r="A1085" s="15" t="s">
        <v>19</v>
      </c>
      <c r="B1085" s="16"/>
      <c r="C1085" s="11">
        <v>0</v>
      </c>
      <c r="D1085" s="11">
        <v>0</v>
      </c>
      <c r="E1085" s="12"/>
      <c r="F1085" s="14"/>
    </row>
    <row r="1086" s="1" customFormat="1" customHeight="1" spans="1:6">
      <c r="A1086" s="15" t="s">
        <v>828</v>
      </c>
      <c r="B1086" s="16"/>
      <c r="C1086" s="11">
        <v>0</v>
      </c>
      <c r="D1086" s="11">
        <v>0</v>
      </c>
      <c r="E1086" s="12"/>
      <c r="F1086" s="14"/>
    </row>
    <row r="1087" s="1" customFormat="1" customHeight="1" spans="1:6">
      <c r="A1087" s="7" t="s">
        <v>829</v>
      </c>
      <c r="B1087" s="9"/>
      <c r="C1087" s="11">
        <v>513</v>
      </c>
      <c r="D1087" s="11">
        <f>SUM(D1088:D1092)</f>
        <v>340</v>
      </c>
      <c r="E1087" s="12">
        <f>D1087/C1087</f>
        <v>0.662768031189084</v>
      </c>
      <c r="F1087" s="14"/>
    </row>
    <row r="1088" s="1" customFormat="1" customHeight="1" spans="1:6">
      <c r="A1088" s="15" t="s">
        <v>10</v>
      </c>
      <c r="B1088" s="16"/>
      <c r="C1088" s="11">
        <v>0</v>
      </c>
      <c r="D1088" s="11">
        <v>0</v>
      </c>
      <c r="E1088" s="12"/>
      <c r="F1088" s="14"/>
    </row>
    <row r="1089" s="1" customFormat="1" customHeight="1" spans="1:6">
      <c r="A1089" s="15" t="s">
        <v>11</v>
      </c>
      <c r="B1089" s="16"/>
      <c r="C1089" s="11">
        <v>0</v>
      </c>
      <c r="D1089" s="11">
        <v>0</v>
      </c>
      <c r="E1089" s="12"/>
      <c r="F1089" s="14"/>
    </row>
    <row r="1090" s="1" customFormat="1" customHeight="1" spans="1:6">
      <c r="A1090" s="15" t="s">
        <v>12</v>
      </c>
      <c r="B1090" s="16"/>
      <c r="C1090" s="11">
        <v>0</v>
      </c>
      <c r="D1090" s="11">
        <v>0</v>
      </c>
      <c r="E1090" s="12"/>
      <c r="F1090" s="14"/>
    </row>
    <row r="1091" s="1" customFormat="1" customHeight="1" spans="1:6">
      <c r="A1091" s="15" t="s">
        <v>830</v>
      </c>
      <c r="B1091" s="16"/>
      <c r="C1091" s="11">
        <v>0</v>
      </c>
      <c r="D1091" s="11">
        <v>0</v>
      </c>
      <c r="E1091" s="12"/>
      <c r="F1091" s="14"/>
    </row>
    <row r="1092" s="1" customFormat="1" customHeight="1" spans="1:6">
      <c r="A1092" s="15" t="s">
        <v>831</v>
      </c>
      <c r="B1092" s="16"/>
      <c r="C1092" s="11">
        <v>513</v>
      </c>
      <c r="D1092" s="11">
        <v>340</v>
      </c>
      <c r="E1092" s="12">
        <f>D1092/C1092</f>
        <v>0.662768031189084</v>
      </c>
      <c r="F1092" s="14"/>
    </row>
    <row r="1093" s="1" customFormat="1" customHeight="1" spans="1:6">
      <c r="A1093" s="7" t="s">
        <v>832</v>
      </c>
      <c r="B1093" s="9"/>
      <c r="C1093" s="11">
        <f>SUM(C1094:C1095)</f>
        <v>206</v>
      </c>
      <c r="D1093" s="11">
        <f>SUM(D1094:D1095)</f>
        <v>206</v>
      </c>
      <c r="E1093" s="12">
        <f>D1093/C1093</f>
        <v>1</v>
      </c>
      <c r="F1093" s="14"/>
    </row>
    <row r="1094" s="1" customFormat="1" customHeight="1" spans="1:6">
      <c r="A1094" s="15" t="s">
        <v>833</v>
      </c>
      <c r="B1094" s="16"/>
      <c r="C1094" s="11">
        <v>0</v>
      </c>
      <c r="D1094" s="11">
        <v>0</v>
      </c>
      <c r="E1094" s="12"/>
      <c r="F1094" s="14"/>
    </row>
    <row r="1095" s="1" customFormat="1" customHeight="1" spans="1:6">
      <c r="A1095" s="15" t="s">
        <v>834</v>
      </c>
      <c r="B1095" s="16"/>
      <c r="C1095" s="11">
        <v>206</v>
      </c>
      <c r="D1095" s="11">
        <v>206</v>
      </c>
      <c r="E1095" s="12">
        <f>D1095/C1095</f>
        <v>1</v>
      </c>
      <c r="F1095" s="14"/>
    </row>
    <row r="1096" s="1" customFormat="1" customHeight="1" spans="1:6">
      <c r="A1096" s="7" t="s">
        <v>835</v>
      </c>
      <c r="B1096" s="9">
        <v>127</v>
      </c>
      <c r="C1096" s="11">
        <v>319</v>
      </c>
      <c r="D1096" s="11">
        <f>SUM(D1097,D1104,D1114,D1120,D1123)</f>
        <v>95</v>
      </c>
      <c r="E1096" s="12">
        <f>D1096/C1096</f>
        <v>0.297805642633229</v>
      </c>
      <c r="F1096" s="13">
        <v>0.1361</v>
      </c>
    </row>
    <row r="1097" s="1" customFormat="1" customHeight="1" spans="1:6">
      <c r="A1097" s="7" t="s">
        <v>836</v>
      </c>
      <c r="B1097" s="9"/>
      <c r="C1097" s="11">
        <f>SUM(C1098:C1103)</f>
        <v>0</v>
      </c>
      <c r="D1097" s="11">
        <f>SUM(D1098:D1103)</f>
        <v>0</v>
      </c>
      <c r="E1097" s="12"/>
      <c r="F1097" s="14"/>
    </row>
    <row r="1098" s="1" customFormat="1" customHeight="1" spans="1:6">
      <c r="A1098" s="15" t="s">
        <v>10</v>
      </c>
      <c r="B1098" s="16"/>
      <c r="C1098" s="11">
        <v>0</v>
      </c>
      <c r="D1098" s="11">
        <v>0</v>
      </c>
      <c r="E1098" s="12"/>
      <c r="F1098" s="14"/>
    </row>
    <row r="1099" s="1" customFormat="1" customHeight="1" spans="1:6">
      <c r="A1099" s="15" t="s">
        <v>11</v>
      </c>
      <c r="B1099" s="16"/>
      <c r="C1099" s="11">
        <v>0</v>
      </c>
      <c r="D1099" s="11">
        <v>0</v>
      </c>
      <c r="E1099" s="12"/>
      <c r="F1099" s="14"/>
    </row>
    <row r="1100" s="1" customFormat="1" customHeight="1" spans="1:6">
      <c r="A1100" s="15" t="s">
        <v>12</v>
      </c>
      <c r="B1100" s="16"/>
      <c r="C1100" s="11">
        <v>0</v>
      </c>
      <c r="D1100" s="11">
        <v>0</v>
      </c>
      <c r="E1100" s="12"/>
      <c r="F1100" s="14"/>
    </row>
    <row r="1101" s="1" customFormat="1" customHeight="1" spans="1:6">
      <c r="A1101" s="15" t="s">
        <v>837</v>
      </c>
      <c r="B1101" s="16"/>
      <c r="C1101" s="11">
        <v>0</v>
      </c>
      <c r="D1101" s="11">
        <v>0</v>
      </c>
      <c r="E1101" s="12"/>
      <c r="F1101" s="14"/>
    </row>
    <row r="1102" s="1" customFormat="1" customHeight="1" spans="1:6">
      <c r="A1102" s="15" t="s">
        <v>19</v>
      </c>
      <c r="B1102" s="16"/>
      <c r="C1102" s="11">
        <v>0</v>
      </c>
      <c r="D1102" s="11">
        <v>0</v>
      </c>
      <c r="E1102" s="12"/>
      <c r="F1102" s="14"/>
    </row>
    <row r="1103" s="1" customFormat="1" customHeight="1" spans="1:6">
      <c r="A1103" s="15" t="s">
        <v>838</v>
      </c>
      <c r="B1103" s="16"/>
      <c r="C1103" s="11">
        <v>0</v>
      </c>
      <c r="D1103" s="11">
        <v>0</v>
      </c>
      <c r="E1103" s="12"/>
      <c r="F1103" s="14"/>
    </row>
    <row r="1104" s="1" customFormat="1" customHeight="1" spans="1:6">
      <c r="A1104" s="7" t="s">
        <v>839</v>
      </c>
      <c r="B1104" s="9"/>
      <c r="C1104" s="11">
        <f>SUM(C1105:C1113)</f>
        <v>50</v>
      </c>
      <c r="D1104" s="11">
        <f>SUM(D1105:D1113)</f>
        <v>50</v>
      </c>
      <c r="E1104" s="12">
        <f>D1104/C1104</f>
        <v>1</v>
      </c>
      <c r="F1104" s="14"/>
    </row>
    <row r="1105" s="1" customFormat="1" customHeight="1" spans="1:6">
      <c r="A1105" s="15" t="s">
        <v>840</v>
      </c>
      <c r="B1105" s="16"/>
      <c r="C1105" s="11">
        <v>0</v>
      </c>
      <c r="D1105" s="11">
        <v>0</v>
      </c>
      <c r="E1105" s="12"/>
      <c r="F1105" s="14"/>
    </row>
    <row r="1106" s="1" customFormat="1" customHeight="1" spans="1:6">
      <c r="A1106" s="15" t="s">
        <v>841</v>
      </c>
      <c r="B1106" s="16"/>
      <c r="C1106" s="11">
        <v>0</v>
      </c>
      <c r="D1106" s="11">
        <v>0</v>
      </c>
      <c r="E1106" s="12"/>
      <c r="F1106" s="14"/>
    </row>
    <row r="1107" s="1" customFormat="1" customHeight="1" spans="1:6">
      <c r="A1107" s="15" t="s">
        <v>842</v>
      </c>
      <c r="B1107" s="16"/>
      <c r="C1107" s="11">
        <v>0</v>
      </c>
      <c r="D1107" s="11">
        <v>0</v>
      </c>
      <c r="E1107" s="12"/>
      <c r="F1107" s="14"/>
    </row>
    <row r="1108" s="1" customFormat="1" customHeight="1" spans="1:6">
      <c r="A1108" s="15" t="s">
        <v>843</v>
      </c>
      <c r="B1108" s="16"/>
      <c r="C1108" s="11">
        <v>0</v>
      </c>
      <c r="D1108" s="11">
        <v>0</v>
      </c>
      <c r="E1108" s="12"/>
      <c r="F1108" s="14"/>
    </row>
    <row r="1109" s="1" customFormat="1" customHeight="1" spans="1:6">
      <c r="A1109" s="15" t="s">
        <v>844</v>
      </c>
      <c r="B1109" s="16"/>
      <c r="C1109" s="11">
        <v>0</v>
      </c>
      <c r="D1109" s="11">
        <v>0</v>
      </c>
      <c r="E1109" s="12"/>
      <c r="F1109" s="14"/>
    </row>
    <row r="1110" s="1" customFormat="1" customHeight="1" spans="1:6">
      <c r="A1110" s="15" t="s">
        <v>845</v>
      </c>
      <c r="B1110" s="16"/>
      <c r="C1110" s="11">
        <v>0</v>
      </c>
      <c r="D1110" s="11">
        <v>0</v>
      </c>
      <c r="E1110" s="12"/>
      <c r="F1110" s="14"/>
    </row>
    <row r="1111" s="1" customFormat="1" customHeight="1" spans="1:6">
      <c r="A1111" s="15" t="s">
        <v>846</v>
      </c>
      <c r="B1111" s="16"/>
      <c r="C1111" s="11">
        <v>0</v>
      </c>
      <c r="D1111" s="11">
        <v>0</v>
      </c>
      <c r="E1111" s="12"/>
      <c r="F1111" s="14"/>
    </row>
    <row r="1112" s="1" customFormat="1" customHeight="1" spans="1:6">
      <c r="A1112" s="15" t="s">
        <v>847</v>
      </c>
      <c r="B1112" s="16"/>
      <c r="C1112" s="11">
        <v>0</v>
      </c>
      <c r="D1112" s="11">
        <v>0</v>
      </c>
      <c r="E1112" s="12"/>
      <c r="F1112" s="14"/>
    </row>
    <row r="1113" s="1" customFormat="1" customHeight="1" spans="1:6">
      <c r="A1113" s="15" t="s">
        <v>848</v>
      </c>
      <c r="B1113" s="16"/>
      <c r="C1113" s="11">
        <v>50</v>
      </c>
      <c r="D1113" s="11">
        <v>50</v>
      </c>
      <c r="E1113" s="12">
        <f>D1113/C1113</f>
        <v>1</v>
      </c>
      <c r="F1113" s="14"/>
    </row>
    <row r="1114" s="1" customFormat="1" customHeight="1" spans="1:6">
      <c r="A1114" s="7" t="s">
        <v>849</v>
      </c>
      <c r="B1114" s="9">
        <v>107</v>
      </c>
      <c r="C1114" s="11">
        <v>269</v>
      </c>
      <c r="D1114" s="11">
        <f>SUM(D1115:D1119)</f>
        <v>45</v>
      </c>
      <c r="E1114" s="12">
        <f>D1114/C1114</f>
        <v>0.16728624535316</v>
      </c>
      <c r="F1114" s="14"/>
    </row>
    <row r="1115" s="1" customFormat="1" customHeight="1" spans="1:6">
      <c r="A1115" s="15" t="s">
        <v>850</v>
      </c>
      <c r="B1115" s="16"/>
      <c r="C1115" s="11">
        <v>0</v>
      </c>
      <c r="D1115" s="11">
        <v>0</v>
      </c>
      <c r="E1115" s="12"/>
      <c r="F1115" s="14"/>
    </row>
    <row r="1116" s="1" customFormat="1" customHeight="1" spans="1:6">
      <c r="A1116" s="15" t="s">
        <v>851</v>
      </c>
      <c r="B1116" s="16"/>
      <c r="C1116" s="11">
        <v>0</v>
      </c>
      <c r="D1116" s="11">
        <v>0</v>
      </c>
      <c r="E1116" s="12"/>
      <c r="F1116" s="14"/>
    </row>
    <row r="1117" s="1" customFormat="1" customHeight="1" spans="1:6">
      <c r="A1117" s="15" t="s">
        <v>852</v>
      </c>
      <c r="B1117" s="16"/>
      <c r="C1117" s="11">
        <v>0</v>
      </c>
      <c r="D1117" s="11">
        <v>0</v>
      </c>
      <c r="E1117" s="12"/>
      <c r="F1117" s="14"/>
    </row>
    <row r="1118" s="1" customFormat="1" customHeight="1" spans="1:6">
      <c r="A1118" s="15" t="s">
        <v>853</v>
      </c>
      <c r="B1118" s="16"/>
      <c r="C1118" s="11">
        <v>0</v>
      </c>
      <c r="D1118" s="11">
        <v>0</v>
      </c>
      <c r="E1118" s="12"/>
      <c r="F1118" s="14"/>
    </row>
    <row r="1119" s="1" customFormat="1" customHeight="1" spans="1:6">
      <c r="A1119" s="15" t="s">
        <v>854</v>
      </c>
      <c r="B1119" s="16">
        <v>107</v>
      </c>
      <c r="C1119" s="11">
        <v>269</v>
      </c>
      <c r="D1119" s="11">
        <v>45</v>
      </c>
      <c r="E1119" s="12">
        <f>D1119/C1119</f>
        <v>0.16728624535316</v>
      </c>
      <c r="F1119" s="14"/>
    </row>
    <row r="1120" s="1" customFormat="1" customHeight="1" spans="1:6">
      <c r="A1120" s="7" t="s">
        <v>855</v>
      </c>
      <c r="B1120" s="9"/>
      <c r="C1120" s="11">
        <f>SUM(C1121:C1122)</f>
        <v>0</v>
      </c>
      <c r="D1120" s="11">
        <f>SUM(D1121:D1122)</f>
        <v>0</v>
      </c>
      <c r="E1120" s="12"/>
      <c r="F1120" s="14"/>
    </row>
    <row r="1121" s="1" customFormat="1" customHeight="1" spans="1:6">
      <c r="A1121" s="15" t="s">
        <v>856</v>
      </c>
      <c r="B1121" s="16"/>
      <c r="C1121" s="11">
        <v>0</v>
      </c>
      <c r="D1121" s="11">
        <v>0</v>
      </c>
      <c r="E1121" s="12"/>
      <c r="F1121" s="14"/>
    </row>
    <row r="1122" s="1" customFormat="1" customHeight="1" spans="1:6">
      <c r="A1122" s="15" t="s">
        <v>857</v>
      </c>
      <c r="B1122" s="16"/>
      <c r="C1122" s="11">
        <v>0</v>
      </c>
      <c r="D1122" s="11">
        <v>0</v>
      </c>
      <c r="E1122" s="12"/>
      <c r="F1122" s="14"/>
    </row>
    <row r="1123" s="1" customFormat="1" customHeight="1" spans="1:6">
      <c r="A1123" s="7" t="s">
        <v>858</v>
      </c>
      <c r="B1123" s="9">
        <v>20</v>
      </c>
      <c r="C1123" s="11">
        <f>SUM(C1124:C1125)</f>
        <v>0</v>
      </c>
      <c r="D1123" s="11">
        <f>SUM(D1124:D1125)</f>
        <v>0</v>
      </c>
      <c r="E1123" s="12"/>
      <c r="F1123" s="14"/>
    </row>
    <row r="1124" s="1" customFormat="1" customHeight="1" spans="1:6">
      <c r="A1124" s="15" t="s">
        <v>859</v>
      </c>
      <c r="B1124" s="16"/>
      <c r="C1124" s="11">
        <v>0</v>
      </c>
      <c r="D1124" s="11">
        <v>0</v>
      </c>
      <c r="E1124" s="12"/>
      <c r="F1124" s="14"/>
    </row>
    <row r="1125" s="1" customFormat="1" customHeight="1" spans="1:6">
      <c r="A1125" s="15" t="s">
        <v>860</v>
      </c>
      <c r="B1125" s="16">
        <v>20</v>
      </c>
      <c r="C1125" s="11">
        <v>0</v>
      </c>
      <c r="D1125" s="11">
        <v>0</v>
      </c>
      <c r="E1125" s="12"/>
      <c r="F1125" s="14"/>
    </row>
    <row r="1126" s="1" customFormat="1" customHeight="1" spans="1:6">
      <c r="A1126" s="7" t="s">
        <v>861</v>
      </c>
      <c r="B1126" s="9"/>
      <c r="C1126" s="11">
        <f>SUM(C1127:C1135)</f>
        <v>0</v>
      </c>
      <c r="D1126" s="11">
        <f>SUM(D1127:D1135)</f>
        <v>0</v>
      </c>
      <c r="E1126" s="12"/>
      <c r="F1126" s="14"/>
    </row>
    <row r="1127" s="1" customFormat="1" customHeight="1" spans="1:6">
      <c r="A1127" s="7" t="s">
        <v>862</v>
      </c>
      <c r="B1127" s="9"/>
      <c r="C1127" s="11">
        <v>0</v>
      </c>
      <c r="D1127" s="11">
        <v>0</v>
      </c>
      <c r="E1127" s="12"/>
      <c r="F1127" s="14"/>
    </row>
    <row r="1128" s="1" customFormat="1" customHeight="1" spans="1:6">
      <c r="A1128" s="7" t="s">
        <v>863</v>
      </c>
      <c r="B1128" s="9"/>
      <c r="C1128" s="11">
        <v>0</v>
      </c>
      <c r="D1128" s="11">
        <v>0</v>
      </c>
      <c r="E1128" s="12"/>
      <c r="F1128" s="14"/>
    </row>
    <row r="1129" s="1" customFormat="1" customHeight="1" spans="1:6">
      <c r="A1129" s="7" t="s">
        <v>864</v>
      </c>
      <c r="B1129" s="9"/>
      <c r="C1129" s="11">
        <v>0</v>
      </c>
      <c r="D1129" s="11">
        <v>0</v>
      </c>
      <c r="E1129" s="12"/>
      <c r="F1129" s="14"/>
    </row>
    <row r="1130" s="1" customFormat="1" customHeight="1" spans="1:6">
      <c r="A1130" s="7" t="s">
        <v>865</v>
      </c>
      <c r="B1130" s="9"/>
      <c r="C1130" s="11">
        <v>0</v>
      </c>
      <c r="D1130" s="11">
        <v>0</v>
      </c>
      <c r="E1130" s="12"/>
      <c r="F1130" s="14"/>
    </row>
    <row r="1131" s="1" customFormat="1" customHeight="1" spans="1:6">
      <c r="A1131" s="7" t="s">
        <v>866</v>
      </c>
      <c r="B1131" s="9"/>
      <c r="C1131" s="11">
        <v>0</v>
      </c>
      <c r="D1131" s="11">
        <v>0</v>
      </c>
      <c r="E1131" s="12"/>
      <c r="F1131" s="14"/>
    </row>
    <row r="1132" s="1" customFormat="1" customHeight="1" spans="1:6">
      <c r="A1132" s="7" t="s">
        <v>642</v>
      </c>
      <c r="B1132" s="9"/>
      <c r="C1132" s="11">
        <v>0</v>
      </c>
      <c r="D1132" s="11">
        <v>0</v>
      </c>
      <c r="E1132" s="12"/>
      <c r="F1132" s="14"/>
    </row>
    <row r="1133" s="1" customFormat="1" customHeight="1" spans="1:6">
      <c r="A1133" s="7" t="s">
        <v>867</v>
      </c>
      <c r="B1133" s="9"/>
      <c r="C1133" s="11">
        <v>0</v>
      </c>
      <c r="D1133" s="11">
        <v>0</v>
      </c>
      <c r="E1133" s="12"/>
      <c r="F1133" s="14"/>
    </row>
    <row r="1134" s="1" customFormat="1" customHeight="1" spans="1:6">
      <c r="A1134" s="7" t="s">
        <v>868</v>
      </c>
      <c r="B1134" s="9"/>
      <c r="C1134" s="11">
        <v>0</v>
      </c>
      <c r="D1134" s="11">
        <v>0</v>
      </c>
      <c r="E1134" s="12"/>
      <c r="F1134" s="14"/>
    </row>
    <row r="1135" s="1" customFormat="1" customHeight="1" spans="1:6">
      <c r="A1135" s="7" t="s">
        <v>869</v>
      </c>
      <c r="B1135" s="9"/>
      <c r="C1135" s="11">
        <v>0</v>
      </c>
      <c r="D1135" s="11">
        <v>0</v>
      </c>
      <c r="E1135" s="12"/>
      <c r="F1135" s="14"/>
    </row>
    <row r="1136" s="1" customFormat="1" customHeight="1" spans="1:6">
      <c r="A1136" s="7" t="s">
        <v>870</v>
      </c>
      <c r="B1136" s="9">
        <v>94</v>
      </c>
      <c r="C1136" s="11">
        <f>SUM(C1137,C1164,C1179)</f>
        <v>278</v>
      </c>
      <c r="D1136" s="11">
        <f>SUM(D1137,D1164,D1179)</f>
        <v>278</v>
      </c>
      <c r="E1136" s="12">
        <f>D1136/C1136</f>
        <v>1</v>
      </c>
      <c r="F1136" s="13">
        <v>0.711</v>
      </c>
    </row>
    <row r="1137" s="1" customFormat="1" customHeight="1" spans="1:6">
      <c r="A1137" s="7" t="s">
        <v>871</v>
      </c>
      <c r="B1137" s="9">
        <v>94</v>
      </c>
      <c r="C1137" s="11">
        <f>SUM(C1138:C1163)</f>
        <v>278</v>
      </c>
      <c r="D1137" s="11">
        <f>SUM(D1138:D1163)</f>
        <v>278</v>
      </c>
      <c r="E1137" s="12">
        <f>D1137/C1137</f>
        <v>1</v>
      </c>
      <c r="F1137" s="14"/>
    </row>
    <row r="1138" s="1" customFormat="1" customHeight="1" spans="1:6">
      <c r="A1138" s="15" t="s">
        <v>10</v>
      </c>
      <c r="B1138" s="16">
        <v>31</v>
      </c>
      <c r="C1138" s="11">
        <v>84</v>
      </c>
      <c r="D1138" s="11">
        <v>84</v>
      </c>
      <c r="E1138" s="12">
        <f>D1138/C1138</f>
        <v>1</v>
      </c>
      <c r="F1138" s="14"/>
    </row>
    <row r="1139" s="1" customFormat="1" customHeight="1" spans="1:6">
      <c r="A1139" s="15" t="s">
        <v>11</v>
      </c>
      <c r="B1139" s="16"/>
      <c r="C1139" s="11">
        <v>4</v>
      </c>
      <c r="D1139" s="11">
        <v>4</v>
      </c>
      <c r="E1139" s="12">
        <f>D1139/C1139</f>
        <v>1</v>
      </c>
      <c r="F1139" s="14"/>
    </row>
    <row r="1140" s="1" customFormat="1" customHeight="1" spans="1:6">
      <c r="A1140" s="15" t="s">
        <v>12</v>
      </c>
      <c r="B1140" s="16"/>
      <c r="C1140" s="11">
        <v>0</v>
      </c>
      <c r="D1140" s="11">
        <v>0</v>
      </c>
      <c r="E1140" s="12"/>
      <c r="F1140" s="14"/>
    </row>
    <row r="1141" s="1" customFormat="1" customHeight="1" spans="1:6">
      <c r="A1141" s="15" t="s">
        <v>872</v>
      </c>
      <c r="B1141" s="16"/>
      <c r="C1141" s="11">
        <v>27</v>
      </c>
      <c r="D1141" s="11">
        <v>27</v>
      </c>
      <c r="E1141" s="12">
        <f>D1141/C1141</f>
        <v>1</v>
      </c>
      <c r="F1141" s="14"/>
    </row>
    <row r="1142" s="1" customFormat="1" customHeight="1" spans="1:6">
      <c r="A1142" s="15" t="s">
        <v>873</v>
      </c>
      <c r="B1142" s="16"/>
      <c r="C1142" s="11">
        <v>44</v>
      </c>
      <c r="D1142" s="11">
        <v>44</v>
      </c>
      <c r="E1142" s="12">
        <f>D1142/C1142</f>
        <v>1</v>
      </c>
      <c r="F1142" s="14"/>
    </row>
    <row r="1143" s="1" customFormat="1" customHeight="1" spans="1:6">
      <c r="A1143" s="15" t="s">
        <v>874</v>
      </c>
      <c r="B1143" s="16"/>
      <c r="C1143" s="11">
        <v>0</v>
      </c>
      <c r="D1143" s="11">
        <v>0</v>
      </c>
      <c r="E1143" s="12"/>
      <c r="F1143" s="14"/>
    </row>
    <row r="1144" s="1" customFormat="1" customHeight="1" spans="1:6">
      <c r="A1144" s="15" t="s">
        <v>875</v>
      </c>
      <c r="B1144" s="16"/>
      <c r="C1144" s="11">
        <v>47</v>
      </c>
      <c r="D1144" s="11">
        <v>47</v>
      </c>
      <c r="E1144" s="12">
        <f>D1144/C1144</f>
        <v>1</v>
      </c>
      <c r="F1144" s="14"/>
    </row>
    <row r="1145" s="1" customFormat="1" customHeight="1" spans="1:6">
      <c r="A1145" s="15" t="s">
        <v>876</v>
      </c>
      <c r="B1145" s="16"/>
      <c r="C1145" s="11">
        <v>5</v>
      </c>
      <c r="D1145" s="11">
        <v>5</v>
      </c>
      <c r="E1145" s="12">
        <f>D1145/C1145</f>
        <v>1</v>
      </c>
      <c r="F1145" s="14"/>
    </row>
    <row r="1146" s="1" customFormat="1" customHeight="1" spans="1:6">
      <c r="A1146" s="15" t="s">
        <v>877</v>
      </c>
      <c r="B1146" s="16"/>
      <c r="C1146" s="11">
        <v>4</v>
      </c>
      <c r="D1146" s="11">
        <v>4</v>
      </c>
      <c r="E1146" s="12">
        <f>D1146/C1146</f>
        <v>1</v>
      </c>
      <c r="F1146" s="14"/>
    </row>
    <row r="1147" s="1" customFormat="1" customHeight="1" spans="1:6">
      <c r="A1147" s="15" t="s">
        <v>878</v>
      </c>
      <c r="B1147" s="16"/>
      <c r="C1147" s="11">
        <v>0</v>
      </c>
      <c r="D1147" s="11">
        <v>0</v>
      </c>
      <c r="E1147" s="12"/>
      <c r="F1147" s="14"/>
    </row>
    <row r="1148" s="1" customFormat="1" customHeight="1" spans="1:6">
      <c r="A1148" s="15" t="s">
        <v>879</v>
      </c>
      <c r="B1148" s="16"/>
      <c r="C1148" s="11">
        <v>0</v>
      </c>
      <c r="D1148" s="11">
        <v>0</v>
      </c>
      <c r="E1148" s="12"/>
      <c r="F1148" s="14"/>
    </row>
    <row r="1149" s="1" customFormat="1" customHeight="1" spans="1:6">
      <c r="A1149" s="15" t="s">
        <v>880</v>
      </c>
      <c r="B1149" s="16"/>
      <c r="C1149" s="11">
        <v>0</v>
      </c>
      <c r="D1149" s="11">
        <v>0</v>
      </c>
      <c r="E1149" s="12"/>
      <c r="F1149" s="14"/>
    </row>
    <row r="1150" s="1" customFormat="1" customHeight="1" spans="1:6">
      <c r="A1150" s="15" t="s">
        <v>881</v>
      </c>
      <c r="B1150" s="16"/>
      <c r="C1150" s="11">
        <v>0</v>
      </c>
      <c r="D1150" s="11">
        <v>0</v>
      </c>
      <c r="E1150" s="12"/>
      <c r="F1150" s="14"/>
    </row>
    <row r="1151" s="1" customFormat="1" customHeight="1" spans="1:6">
      <c r="A1151" s="15" t="s">
        <v>882</v>
      </c>
      <c r="B1151" s="16"/>
      <c r="C1151" s="11">
        <v>0</v>
      </c>
      <c r="D1151" s="11">
        <v>0</v>
      </c>
      <c r="E1151" s="12"/>
      <c r="F1151" s="14"/>
    </row>
    <row r="1152" s="1" customFormat="1" customHeight="1" spans="1:6">
      <c r="A1152" s="15" t="s">
        <v>883</v>
      </c>
      <c r="B1152" s="16"/>
      <c r="C1152" s="11">
        <v>0</v>
      </c>
      <c r="D1152" s="11">
        <v>0</v>
      </c>
      <c r="E1152" s="12"/>
      <c r="F1152" s="14"/>
    </row>
    <row r="1153" s="1" customFormat="1" customHeight="1" spans="1:6">
      <c r="A1153" s="15" t="s">
        <v>884</v>
      </c>
      <c r="B1153" s="16"/>
      <c r="C1153" s="11">
        <v>0</v>
      </c>
      <c r="D1153" s="11">
        <v>0</v>
      </c>
      <c r="E1153" s="12"/>
      <c r="F1153" s="14"/>
    </row>
    <row r="1154" s="1" customFormat="1" customHeight="1" spans="1:6">
      <c r="A1154" s="15" t="s">
        <v>885</v>
      </c>
      <c r="B1154" s="16"/>
      <c r="C1154" s="11">
        <v>0</v>
      </c>
      <c r="D1154" s="11">
        <v>0</v>
      </c>
      <c r="E1154" s="12"/>
      <c r="F1154" s="14"/>
    </row>
    <row r="1155" s="1" customFormat="1" customHeight="1" spans="1:6">
      <c r="A1155" s="15" t="s">
        <v>886</v>
      </c>
      <c r="B1155" s="16"/>
      <c r="C1155" s="11">
        <v>0</v>
      </c>
      <c r="D1155" s="11">
        <v>0</v>
      </c>
      <c r="E1155" s="12"/>
      <c r="F1155" s="14"/>
    </row>
    <row r="1156" s="1" customFormat="1" customHeight="1" spans="1:6">
      <c r="A1156" s="15" t="s">
        <v>887</v>
      </c>
      <c r="B1156" s="16"/>
      <c r="C1156" s="11">
        <v>0</v>
      </c>
      <c r="D1156" s="11">
        <v>0</v>
      </c>
      <c r="E1156" s="12"/>
      <c r="F1156" s="14"/>
    </row>
    <row r="1157" s="1" customFormat="1" customHeight="1" spans="1:6">
      <c r="A1157" s="15" t="s">
        <v>888</v>
      </c>
      <c r="B1157" s="16"/>
      <c r="C1157" s="11">
        <v>0</v>
      </c>
      <c r="D1157" s="11">
        <v>0</v>
      </c>
      <c r="E1157" s="12"/>
      <c r="F1157" s="14"/>
    </row>
    <row r="1158" s="1" customFormat="1" customHeight="1" spans="1:6">
      <c r="A1158" s="15" t="s">
        <v>889</v>
      </c>
      <c r="B1158" s="16"/>
      <c r="C1158" s="11">
        <v>0</v>
      </c>
      <c r="D1158" s="11">
        <v>0</v>
      </c>
      <c r="E1158" s="12"/>
      <c r="F1158" s="14"/>
    </row>
    <row r="1159" s="1" customFormat="1" customHeight="1" spans="1:6">
      <c r="A1159" s="15" t="s">
        <v>890</v>
      </c>
      <c r="B1159" s="16"/>
      <c r="C1159" s="11">
        <v>0</v>
      </c>
      <c r="D1159" s="11">
        <v>0</v>
      </c>
      <c r="E1159" s="12"/>
      <c r="F1159" s="14"/>
    </row>
    <row r="1160" s="1" customFormat="1" customHeight="1" spans="1:6">
      <c r="A1160" s="15" t="s">
        <v>891</v>
      </c>
      <c r="B1160" s="16"/>
      <c r="C1160" s="11">
        <v>0</v>
      </c>
      <c r="D1160" s="11">
        <v>0</v>
      </c>
      <c r="E1160" s="12"/>
      <c r="F1160" s="14"/>
    </row>
    <row r="1161" s="1" customFormat="1" customHeight="1" spans="1:6">
      <c r="A1161" s="15" t="s">
        <v>892</v>
      </c>
      <c r="B1161" s="16"/>
      <c r="C1161" s="11">
        <v>0</v>
      </c>
      <c r="D1161" s="11">
        <v>0</v>
      </c>
      <c r="E1161" s="12"/>
      <c r="F1161" s="14"/>
    </row>
    <row r="1162" s="1" customFormat="1" customHeight="1" spans="1:6">
      <c r="A1162" s="15" t="s">
        <v>19</v>
      </c>
      <c r="B1162" s="16">
        <v>63</v>
      </c>
      <c r="C1162" s="11">
        <v>63</v>
      </c>
      <c r="D1162" s="11">
        <v>63</v>
      </c>
      <c r="E1162" s="12">
        <f>D1162/C1162</f>
        <v>1</v>
      </c>
      <c r="F1162" s="14"/>
    </row>
    <row r="1163" s="1" customFormat="1" customHeight="1" spans="1:6">
      <c r="A1163" s="15" t="s">
        <v>893</v>
      </c>
      <c r="B1163" s="16"/>
      <c r="C1163" s="11">
        <v>0</v>
      </c>
      <c r="D1163" s="11">
        <v>0</v>
      </c>
      <c r="E1163" s="12"/>
      <c r="F1163" s="14"/>
    </row>
    <row r="1164" s="1" customFormat="1" customHeight="1" spans="1:6">
      <c r="A1164" s="7" t="s">
        <v>894</v>
      </c>
      <c r="B1164" s="9"/>
      <c r="C1164" s="11">
        <f>SUM(C1165:C1178)</f>
        <v>0</v>
      </c>
      <c r="D1164" s="11">
        <f>SUM(D1165:D1178)</f>
        <v>0</v>
      </c>
      <c r="E1164" s="12"/>
      <c r="F1164" s="14"/>
    </row>
    <row r="1165" s="1" customFormat="1" customHeight="1" spans="1:6">
      <c r="A1165" s="15" t="s">
        <v>10</v>
      </c>
      <c r="B1165" s="16"/>
      <c r="C1165" s="11">
        <v>0</v>
      </c>
      <c r="D1165" s="11">
        <v>0</v>
      </c>
      <c r="E1165" s="12"/>
      <c r="F1165" s="14"/>
    </row>
    <row r="1166" s="1" customFormat="1" customHeight="1" spans="1:6">
      <c r="A1166" s="15" t="s">
        <v>11</v>
      </c>
      <c r="B1166" s="16"/>
      <c r="C1166" s="11">
        <v>0</v>
      </c>
      <c r="D1166" s="11">
        <v>0</v>
      </c>
      <c r="E1166" s="12"/>
      <c r="F1166" s="14"/>
    </row>
    <row r="1167" s="1" customFormat="1" customHeight="1" spans="1:6">
      <c r="A1167" s="15" t="s">
        <v>12</v>
      </c>
      <c r="B1167" s="16"/>
      <c r="C1167" s="11">
        <v>0</v>
      </c>
      <c r="D1167" s="11">
        <v>0</v>
      </c>
      <c r="E1167" s="12"/>
      <c r="F1167" s="14"/>
    </row>
    <row r="1168" s="1" customFormat="1" customHeight="1" spans="1:6">
      <c r="A1168" s="15" t="s">
        <v>895</v>
      </c>
      <c r="B1168" s="16"/>
      <c r="C1168" s="11">
        <v>0</v>
      </c>
      <c r="D1168" s="11">
        <v>0</v>
      </c>
      <c r="E1168" s="12"/>
      <c r="F1168" s="14"/>
    </row>
    <row r="1169" s="1" customFormat="1" customHeight="1" spans="1:6">
      <c r="A1169" s="15" t="s">
        <v>896</v>
      </c>
      <c r="B1169" s="16"/>
      <c r="C1169" s="11">
        <v>0</v>
      </c>
      <c r="D1169" s="11">
        <v>0</v>
      </c>
      <c r="E1169" s="12"/>
      <c r="F1169" s="14"/>
    </row>
    <row r="1170" s="1" customFormat="1" customHeight="1" spans="1:6">
      <c r="A1170" s="15" t="s">
        <v>897</v>
      </c>
      <c r="B1170" s="16"/>
      <c r="C1170" s="11">
        <v>0</v>
      </c>
      <c r="D1170" s="11">
        <v>0</v>
      </c>
      <c r="E1170" s="12"/>
      <c r="F1170" s="14"/>
    </row>
    <row r="1171" s="1" customFormat="1" customHeight="1" spans="1:6">
      <c r="A1171" s="15" t="s">
        <v>898</v>
      </c>
      <c r="B1171" s="16"/>
      <c r="C1171" s="11">
        <v>0</v>
      </c>
      <c r="D1171" s="11">
        <v>0</v>
      </c>
      <c r="E1171" s="12"/>
      <c r="F1171" s="14"/>
    </row>
    <row r="1172" s="1" customFormat="1" customHeight="1" spans="1:6">
      <c r="A1172" s="15" t="s">
        <v>899</v>
      </c>
      <c r="B1172" s="16"/>
      <c r="C1172" s="11">
        <v>0</v>
      </c>
      <c r="D1172" s="11">
        <v>0</v>
      </c>
      <c r="E1172" s="12"/>
      <c r="F1172" s="14"/>
    </row>
    <row r="1173" s="1" customFormat="1" customHeight="1" spans="1:6">
      <c r="A1173" s="15" t="s">
        <v>900</v>
      </c>
      <c r="B1173" s="16"/>
      <c r="C1173" s="11">
        <v>0</v>
      </c>
      <c r="D1173" s="11">
        <v>0</v>
      </c>
      <c r="E1173" s="12"/>
      <c r="F1173" s="14"/>
    </row>
    <row r="1174" s="1" customFormat="1" customHeight="1" spans="1:6">
      <c r="A1174" s="15" t="s">
        <v>901</v>
      </c>
      <c r="B1174" s="16"/>
      <c r="C1174" s="11">
        <v>0</v>
      </c>
      <c r="D1174" s="11">
        <v>0</v>
      </c>
      <c r="E1174" s="12"/>
      <c r="F1174" s="14"/>
    </row>
    <row r="1175" s="1" customFormat="1" customHeight="1" spans="1:6">
      <c r="A1175" s="15" t="s">
        <v>902</v>
      </c>
      <c r="B1175" s="16"/>
      <c r="C1175" s="11">
        <v>0</v>
      </c>
      <c r="D1175" s="11">
        <v>0</v>
      </c>
      <c r="E1175" s="12"/>
      <c r="F1175" s="14"/>
    </row>
    <row r="1176" s="1" customFormat="1" customHeight="1" spans="1:6">
      <c r="A1176" s="15" t="s">
        <v>903</v>
      </c>
      <c r="B1176" s="16"/>
      <c r="C1176" s="11">
        <v>0</v>
      </c>
      <c r="D1176" s="11">
        <v>0</v>
      </c>
      <c r="E1176" s="12"/>
      <c r="F1176" s="14"/>
    </row>
    <row r="1177" s="1" customFormat="1" customHeight="1" spans="1:6">
      <c r="A1177" s="15" t="s">
        <v>904</v>
      </c>
      <c r="B1177" s="16"/>
      <c r="C1177" s="11">
        <v>0</v>
      </c>
      <c r="D1177" s="11">
        <v>0</v>
      </c>
      <c r="E1177" s="12"/>
      <c r="F1177" s="14"/>
    </row>
    <row r="1178" s="1" customFormat="1" customHeight="1" spans="1:6">
      <c r="A1178" s="15" t="s">
        <v>905</v>
      </c>
      <c r="B1178" s="16"/>
      <c r="C1178" s="11">
        <v>0</v>
      </c>
      <c r="D1178" s="11">
        <v>0</v>
      </c>
      <c r="E1178" s="12"/>
      <c r="F1178" s="14"/>
    </row>
    <row r="1179" s="1" customFormat="1" customHeight="1" spans="1:6">
      <c r="A1179" s="7" t="s">
        <v>906</v>
      </c>
      <c r="B1179" s="9"/>
      <c r="C1179" s="11">
        <f>C1180</f>
        <v>0</v>
      </c>
      <c r="D1179" s="11">
        <f>D1180</f>
        <v>0</v>
      </c>
      <c r="E1179" s="12"/>
      <c r="F1179" s="14"/>
    </row>
    <row r="1180" s="1" customFormat="1" customHeight="1" spans="1:6">
      <c r="A1180" s="15" t="s">
        <v>907</v>
      </c>
      <c r="B1180" s="16"/>
      <c r="C1180" s="11">
        <v>0</v>
      </c>
      <c r="D1180" s="11">
        <v>0</v>
      </c>
      <c r="E1180" s="12"/>
      <c r="F1180" s="14"/>
    </row>
    <row r="1181" s="1" customFormat="1" customHeight="1" spans="1:6">
      <c r="A1181" s="7" t="s">
        <v>908</v>
      </c>
      <c r="B1181" s="9">
        <v>4012</v>
      </c>
      <c r="C1181" s="11">
        <f>SUM(C1182,C1193,C1197)</f>
        <v>13318</v>
      </c>
      <c r="D1181" s="11">
        <f>SUM(D1182,D1193,D1197)</f>
        <v>13318</v>
      </c>
      <c r="E1181" s="12">
        <f>D1181/C1181</f>
        <v>1</v>
      </c>
      <c r="F1181" s="13">
        <v>1.3848</v>
      </c>
    </row>
    <row r="1182" s="1" customFormat="1" customHeight="1" spans="1:6">
      <c r="A1182" s="7" t="s">
        <v>909</v>
      </c>
      <c r="B1182" s="9">
        <v>200</v>
      </c>
      <c r="C1182" s="11">
        <f>SUM(C1183:C1192)</f>
        <v>10083</v>
      </c>
      <c r="D1182" s="11">
        <f>SUM(D1183:D1192)</f>
        <v>10083</v>
      </c>
      <c r="E1182" s="12">
        <f>D1182/C1182</f>
        <v>1</v>
      </c>
      <c r="F1182" s="14"/>
    </row>
    <row r="1183" s="1" customFormat="1" customHeight="1" spans="1:6">
      <c r="A1183" s="15" t="s">
        <v>910</v>
      </c>
      <c r="B1183" s="16"/>
      <c r="C1183" s="11">
        <v>0</v>
      </c>
      <c r="D1183" s="11">
        <v>0</v>
      </c>
      <c r="E1183" s="12"/>
      <c r="F1183" s="14"/>
    </row>
    <row r="1184" s="1" customFormat="1" customHeight="1" spans="1:6">
      <c r="A1184" s="15" t="s">
        <v>911</v>
      </c>
      <c r="B1184" s="16"/>
      <c r="C1184" s="11">
        <v>0</v>
      </c>
      <c r="D1184" s="11">
        <v>0</v>
      </c>
      <c r="E1184" s="12"/>
      <c r="F1184" s="14"/>
    </row>
    <row r="1185" s="1" customFormat="1" customHeight="1" spans="1:6">
      <c r="A1185" s="15" t="s">
        <v>912</v>
      </c>
      <c r="B1185" s="16"/>
      <c r="C1185" s="11">
        <v>5631</v>
      </c>
      <c r="D1185" s="11">
        <v>5631</v>
      </c>
      <c r="E1185" s="12">
        <f>D1185/C1185</f>
        <v>1</v>
      </c>
      <c r="F1185" s="14"/>
    </row>
    <row r="1186" s="1" customFormat="1" customHeight="1" spans="1:6">
      <c r="A1186" s="15" t="s">
        <v>913</v>
      </c>
      <c r="B1186" s="16"/>
      <c r="C1186" s="11">
        <v>0</v>
      </c>
      <c r="D1186" s="11">
        <v>0</v>
      </c>
      <c r="E1186" s="12"/>
      <c r="F1186" s="14"/>
    </row>
    <row r="1187" s="1" customFormat="1" customHeight="1" spans="1:6">
      <c r="A1187" s="15" t="s">
        <v>914</v>
      </c>
      <c r="B1187" s="16"/>
      <c r="C1187" s="11">
        <v>0</v>
      </c>
      <c r="D1187" s="11">
        <v>0</v>
      </c>
      <c r="E1187" s="12"/>
      <c r="F1187" s="14"/>
    </row>
    <row r="1188" s="1" customFormat="1" customHeight="1" spans="1:6">
      <c r="A1188" s="15" t="s">
        <v>915</v>
      </c>
      <c r="B1188" s="16"/>
      <c r="C1188" s="11">
        <v>0</v>
      </c>
      <c r="D1188" s="11">
        <v>0</v>
      </c>
      <c r="E1188" s="12"/>
      <c r="F1188" s="14"/>
    </row>
    <row r="1189" s="1" customFormat="1" customHeight="1" spans="1:6">
      <c r="A1189" s="15" t="s">
        <v>916</v>
      </c>
      <c r="B1189" s="16"/>
      <c r="C1189" s="11">
        <v>0</v>
      </c>
      <c r="D1189" s="11">
        <v>0</v>
      </c>
      <c r="E1189" s="12"/>
      <c r="F1189" s="14"/>
    </row>
    <row r="1190" s="1" customFormat="1" customHeight="1" spans="1:6">
      <c r="A1190" s="15" t="s">
        <v>917</v>
      </c>
      <c r="B1190" s="16">
        <v>200</v>
      </c>
      <c r="C1190" s="11">
        <v>4452</v>
      </c>
      <c r="D1190" s="11">
        <v>4452</v>
      </c>
      <c r="E1190" s="12">
        <f>D1190/C1190</f>
        <v>1</v>
      </c>
      <c r="F1190" s="14"/>
    </row>
    <row r="1191" s="1" customFormat="1" customHeight="1" spans="1:6">
      <c r="A1191" s="15" t="s">
        <v>918</v>
      </c>
      <c r="B1191" s="16"/>
      <c r="C1191" s="11">
        <v>0</v>
      </c>
      <c r="D1191" s="11">
        <v>0</v>
      </c>
      <c r="E1191" s="12"/>
      <c r="F1191" s="14"/>
    </row>
    <row r="1192" s="1" customFormat="1" customHeight="1" spans="1:6">
      <c r="A1192" s="15" t="s">
        <v>919</v>
      </c>
      <c r="B1192" s="16"/>
      <c r="C1192" s="11">
        <v>0</v>
      </c>
      <c r="D1192" s="11">
        <v>0</v>
      </c>
      <c r="E1192" s="12"/>
      <c r="F1192" s="14"/>
    </row>
    <row r="1193" s="1" customFormat="1" customHeight="1" spans="1:6">
      <c r="A1193" s="7" t="s">
        <v>920</v>
      </c>
      <c r="B1193" s="9">
        <v>3812</v>
      </c>
      <c r="C1193" s="11">
        <f>SUM(C1194:C1196)</f>
        <v>3235</v>
      </c>
      <c r="D1193" s="11">
        <f>SUM(D1194:D1196)</f>
        <v>3235</v>
      </c>
      <c r="E1193" s="12">
        <f>D1193/C1193</f>
        <v>1</v>
      </c>
      <c r="F1193" s="14"/>
    </row>
    <row r="1194" s="1" customFormat="1" customHeight="1" spans="1:6">
      <c r="A1194" s="15" t="s">
        <v>921</v>
      </c>
      <c r="B1194" s="16">
        <v>3812</v>
      </c>
      <c r="C1194" s="11">
        <v>3235</v>
      </c>
      <c r="D1194" s="11">
        <v>3235</v>
      </c>
      <c r="E1194" s="12">
        <f>D1194/C1194</f>
        <v>1</v>
      </c>
      <c r="F1194" s="14"/>
    </row>
    <row r="1195" s="1" customFormat="1" customHeight="1" spans="1:6">
      <c r="A1195" s="15" t="s">
        <v>922</v>
      </c>
      <c r="B1195" s="16"/>
      <c r="C1195" s="11">
        <v>0</v>
      </c>
      <c r="D1195" s="11">
        <v>0</v>
      </c>
      <c r="E1195" s="12"/>
      <c r="F1195" s="14"/>
    </row>
    <row r="1196" s="1" customFormat="1" customHeight="1" spans="1:6">
      <c r="A1196" s="15" t="s">
        <v>923</v>
      </c>
      <c r="B1196" s="16"/>
      <c r="C1196" s="11">
        <v>0</v>
      </c>
      <c r="D1196" s="11">
        <v>0</v>
      </c>
      <c r="E1196" s="12"/>
      <c r="F1196" s="14"/>
    </row>
    <row r="1197" s="1" customFormat="1" customHeight="1" spans="1:6">
      <c r="A1197" s="7" t="s">
        <v>924</v>
      </c>
      <c r="B1197" s="9"/>
      <c r="C1197" s="11">
        <f>SUM(C1198:C1200)</f>
        <v>0</v>
      </c>
      <c r="D1197" s="11">
        <f>SUM(D1198:D1200)</f>
        <v>0</v>
      </c>
      <c r="E1197" s="12"/>
      <c r="F1197" s="14"/>
    </row>
    <row r="1198" s="1" customFormat="1" customHeight="1" spans="1:6">
      <c r="A1198" s="15" t="s">
        <v>925</v>
      </c>
      <c r="B1198" s="16"/>
      <c r="C1198" s="11">
        <v>0</v>
      </c>
      <c r="D1198" s="11">
        <v>0</v>
      </c>
      <c r="E1198" s="12"/>
      <c r="F1198" s="14"/>
    </row>
    <row r="1199" s="1" customFormat="1" customHeight="1" spans="1:6">
      <c r="A1199" s="15" t="s">
        <v>926</v>
      </c>
      <c r="B1199" s="16"/>
      <c r="C1199" s="11">
        <v>0</v>
      </c>
      <c r="D1199" s="11">
        <v>0</v>
      </c>
      <c r="E1199" s="12"/>
      <c r="F1199" s="14"/>
    </row>
    <row r="1200" s="1" customFormat="1" customHeight="1" spans="1:6">
      <c r="A1200" s="15" t="s">
        <v>927</v>
      </c>
      <c r="B1200" s="16"/>
      <c r="C1200" s="11">
        <v>0</v>
      </c>
      <c r="D1200" s="11">
        <v>0</v>
      </c>
      <c r="E1200" s="12"/>
      <c r="F1200" s="14"/>
    </row>
    <row r="1201" s="1" customFormat="1" customHeight="1" spans="1:6">
      <c r="A1201" s="7" t="s">
        <v>928</v>
      </c>
      <c r="B1201" s="9"/>
      <c r="C1201" s="11">
        <f>SUM(C1202,C1220,C1226,C1232)</f>
        <v>0</v>
      </c>
      <c r="D1201" s="11">
        <f>SUM(D1202,D1220,D1226,D1232)</f>
        <v>0</v>
      </c>
      <c r="E1201" s="12"/>
      <c r="F1201" s="14"/>
    </row>
    <row r="1202" s="1" customFormat="1" customHeight="1" spans="1:6">
      <c r="A1202" s="7" t="s">
        <v>929</v>
      </c>
      <c r="B1202" s="9"/>
      <c r="C1202" s="11">
        <f>SUM(C1203:C1219)</f>
        <v>0</v>
      </c>
      <c r="D1202" s="11">
        <f>SUM(D1203:D1219)</f>
        <v>0</v>
      </c>
      <c r="E1202" s="12"/>
      <c r="F1202" s="14"/>
    </row>
    <row r="1203" s="1" customFormat="1" customHeight="1" spans="1:6">
      <c r="A1203" s="15" t="s">
        <v>10</v>
      </c>
      <c r="B1203" s="16"/>
      <c r="C1203" s="11">
        <v>0</v>
      </c>
      <c r="D1203" s="11">
        <v>0</v>
      </c>
      <c r="E1203" s="12"/>
      <c r="F1203" s="14"/>
    </row>
    <row r="1204" s="1" customFormat="1" customHeight="1" spans="1:6">
      <c r="A1204" s="15" t="s">
        <v>11</v>
      </c>
      <c r="B1204" s="16"/>
      <c r="C1204" s="11">
        <v>0</v>
      </c>
      <c r="D1204" s="11">
        <v>0</v>
      </c>
      <c r="E1204" s="12"/>
      <c r="F1204" s="14"/>
    </row>
    <row r="1205" s="1" customFormat="1" customHeight="1" spans="1:6">
      <c r="A1205" s="15" t="s">
        <v>12</v>
      </c>
      <c r="B1205" s="16"/>
      <c r="C1205" s="11">
        <v>0</v>
      </c>
      <c r="D1205" s="11">
        <v>0</v>
      </c>
      <c r="E1205" s="12"/>
      <c r="F1205" s="14"/>
    </row>
    <row r="1206" s="1" customFormat="1" customHeight="1" spans="1:6">
      <c r="A1206" s="15" t="s">
        <v>930</v>
      </c>
      <c r="B1206" s="16"/>
      <c r="C1206" s="11">
        <v>0</v>
      </c>
      <c r="D1206" s="11">
        <v>0</v>
      </c>
      <c r="E1206" s="12"/>
      <c r="F1206" s="14"/>
    </row>
    <row r="1207" s="1" customFormat="1" customHeight="1" spans="1:6">
      <c r="A1207" s="15" t="s">
        <v>931</v>
      </c>
      <c r="B1207" s="16"/>
      <c r="C1207" s="11">
        <v>0</v>
      </c>
      <c r="D1207" s="11">
        <v>0</v>
      </c>
      <c r="E1207" s="12"/>
      <c r="F1207" s="14"/>
    </row>
    <row r="1208" s="1" customFormat="1" customHeight="1" spans="1:6">
      <c r="A1208" s="15" t="s">
        <v>932</v>
      </c>
      <c r="B1208" s="16"/>
      <c r="C1208" s="11">
        <v>0</v>
      </c>
      <c r="D1208" s="11">
        <v>0</v>
      </c>
      <c r="E1208" s="12"/>
      <c r="F1208" s="14"/>
    </row>
    <row r="1209" s="1" customFormat="1" customHeight="1" spans="1:6">
      <c r="A1209" s="15" t="s">
        <v>933</v>
      </c>
      <c r="B1209" s="16"/>
      <c r="C1209" s="11">
        <v>0</v>
      </c>
      <c r="D1209" s="11">
        <v>0</v>
      </c>
      <c r="E1209" s="12"/>
      <c r="F1209" s="14"/>
    </row>
    <row r="1210" s="1" customFormat="1" customHeight="1" spans="1:6">
      <c r="A1210" s="15" t="s">
        <v>934</v>
      </c>
      <c r="B1210" s="16"/>
      <c r="C1210" s="11">
        <v>0</v>
      </c>
      <c r="D1210" s="11">
        <v>0</v>
      </c>
      <c r="E1210" s="12"/>
      <c r="F1210" s="14"/>
    </row>
    <row r="1211" s="1" customFormat="1" customHeight="1" spans="1:6">
      <c r="A1211" s="15" t="s">
        <v>935</v>
      </c>
      <c r="B1211" s="16"/>
      <c r="C1211" s="11">
        <v>0</v>
      </c>
      <c r="D1211" s="11">
        <v>0</v>
      </c>
      <c r="E1211" s="12"/>
      <c r="F1211" s="14"/>
    </row>
    <row r="1212" s="1" customFormat="1" customHeight="1" spans="1:6">
      <c r="A1212" s="15" t="s">
        <v>936</v>
      </c>
      <c r="B1212" s="16"/>
      <c r="C1212" s="11">
        <v>0</v>
      </c>
      <c r="D1212" s="11">
        <v>0</v>
      </c>
      <c r="E1212" s="12"/>
      <c r="F1212" s="14"/>
    </row>
    <row r="1213" s="1" customFormat="1" customHeight="1" spans="1:6">
      <c r="A1213" s="15" t="s">
        <v>937</v>
      </c>
      <c r="B1213" s="16"/>
      <c r="C1213" s="11">
        <v>0</v>
      </c>
      <c r="D1213" s="11">
        <v>0</v>
      </c>
      <c r="E1213" s="12"/>
      <c r="F1213" s="14"/>
    </row>
    <row r="1214" s="1" customFormat="1" customHeight="1" spans="1:6">
      <c r="A1214" s="15" t="s">
        <v>938</v>
      </c>
      <c r="B1214" s="16"/>
      <c r="C1214" s="11">
        <v>0</v>
      </c>
      <c r="D1214" s="11">
        <v>0</v>
      </c>
      <c r="E1214" s="12"/>
      <c r="F1214" s="14"/>
    </row>
    <row r="1215" s="1" customFormat="1" customHeight="1" spans="1:6">
      <c r="A1215" s="15" t="s">
        <v>939</v>
      </c>
      <c r="B1215" s="16"/>
      <c r="C1215" s="11">
        <v>0</v>
      </c>
      <c r="D1215" s="11">
        <v>0</v>
      </c>
      <c r="E1215" s="12"/>
      <c r="F1215" s="14"/>
    </row>
    <row r="1216" s="1" customFormat="1" customHeight="1" spans="1:6">
      <c r="A1216" s="15" t="s">
        <v>940</v>
      </c>
      <c r="B1216" s="16"/>
      <c r="C1216" s="11">
        <v>0</v>
      </c>
      <c r="D1216" s="11">
        <v>0</v>
      </c>
      <c r="E1216" s="12"/>
      <c r="F1216" s="14"/>
    </row>
    <row r="1217" s="1" customFormat="1" customHeight="1" spans="1:6">
      <c r="A1217" s="15" t="s">
        <v>941</v>
      </c>
      <c r="B1217" s="16"/>
      <c r="C1217" s="11">
        <v>0</v>
      </c>
      <c r="D1217" s="11">
        <v>0</v>
      </c>
      <c r="E1217" s="12"/>
      <c r="F1217" s="14"/>
    </row>
    <row r="1218" s="1" customFormat="1" customHeight="1" spans="1:6">
      <c r="A1218" s="15" t="s">
        <v>19</v>
      </c>
      <c r="B1218" s="16"/>
      <c r="C1218" s="11">
        <v>0</v>
      </c>
      <c r="D1218" s="11">
        <v>0</v>
      </c>
      <c r="E1218" s="12"/>
      <c r="F1218" s="14"/>
    </row>
    <row r="1219" s="1" customFormat="1" customHeight="1" spans="1:6">
      <c r="A1219" s="15" t="s">
        <v>942</v>
      </c>
      <c r="B1219" s="16"/>
      <c r="C1219" s="11">
        <v>0</v>
      </c>
      <c r="D1219" s="11">
        <v>0</v>
      </c>
      <c r="E1219" s="12"/>
      <c r="F1219" s="14"/>
    </row>
    <row r="1220" s="1" customFormat="1" customHeight="1" spans="1:6">
      <c r="A1220" s="7" t="s">
        <v>943</v>
      </c>
      <c r="B1220" s="9"/>
      <c r="C1220" s="11">
        <f>SUM(C1221:C1225)</f>
        <v>0</v>
      </c>
      <c r="D1220" s="11">
        <f>SUM(D1221:D1225)</f>
        <v>0</v>
      </c>
      <c r="E1220" s="12"/>
      <c r="F1220" s="14"/>
    </row>
    <row r="1221" s="1" customFormat="1" customHeight="1" spans="1:6">
      <c r="A1221" s="15" t="s">
        <v>944</v>
      </c>
      <c r="B1221" s="16"/>
      <c r="C1221" s="11">
        <v>0</v>
      </c>
      <c r="D1221" s="11">
        <v>0</v>
      </c>
      <c r="E1221" s="12"/>
      <c r="F1221" s="14"/>
    </row>
    <row r="1222" s="1" customFormat="1" customHeight="1" spans="1:6">
      <c r="A1222" s="15" t="s">
        <v>945</v>
      </c>
      <c r="B1222" s="16"/>
      <c r="C1222" s="11">
        <v>0</v>
      </c>
      <c r="D1222" s="11">
        <v>0</v>
      </c>
      <c r="E1222" s="12"/>
      <c r="F1222" s="14"/>
    </row>
    <row r="1223" s="1" customFormat="1" customHeight="1" spans="1:6">
      <c r="A1223" s="15" t="s">
        <v>946</v>
      </c>
      <c r="B1223" s="16"/>
      <c r="C1223" s="11">
        <v>0</v>
      </c>
      <c r="D1223" s="11">
        <v>0</v>
      </c>
      <c r="E1223" s="12"/>
      <c r="F1223" s="14"/>
    </row>
    <row r="1224" s="1" customFormat="1" customHeight="1" spans="1:6">
      <c r="A1224" s="15" t="s">
        <v>947</v>
      </c>
      <c r="B1224" s="16"/>
      <c r="C1224" s="11">
        <v>0</v>
      </c>
      <c r="D1224" s="11">
        <v>0</v>
      </c>
      <c r="E1224" s="12"/>
      <c r="F1224" s="14"/>
    </row>
    <row r="1225" s="1" customFormat="1" customHeight="1" spans="1:6">
      <c r="A1225" s="15" t="s">
        <v>948</v>
      </c>
      <c r="B1225" s="16"/>
      <c r="C1225" s="11">
        <v>0</v>
      </c>
      <c r="D1225" s="11">
        <v>0</v>
      </c>
      <c r="E1225" s="12"/>
      <c r="F1225" s="14"/>
    </row>
    <row r="1226" s="1" customFormat="1" customHeight="1" spans="1:6">
      <c r="A1226" s="7" t="s">
        <v>949</v>
      </c>
      <c r="B1226" s="9"/>
      <c r="C1226" s="11">
        <f>SUM(C1227:C1231)</f>
        <v>0</v>
      </c>
      <c r="D1226" s="11">
        <f>SUM(D1227:D1231)</f>
        <v>0</v>
      </c>
      <c r="E1226" s="12"/>
      <c r="F1226" s="14"/>
    </row>
    <row r="1227" s="1" customFormat="1" customHeight="1" spans="1:6">
      <c r="A1227" s="15" t="s">
        <v>950</v>
      </c>
      <c r="B1227" s="16"/>
      <c r="C1227" s="11">
        <v>0</v>
      </c>
      <c r="D1227" s="11">
        <v>0</v>
      </c>
      <c r="E1227" s="12"/>
      <c r="F1227" s="14"/>
    </row>
    <row r="1228" s="1" customFormat="1" customHeight="1" spans="1:6">
      <c r="A1228" s="15" t="s">
        <v>951</v>
      </c>
      <c r="B1228" s="16"/>
      <c r="C1228" s="11">
        <v>0</v>
      </c>
      <c r="D1228" s="11">
        <v>0</v>
      </c>
      <c r="E1228" s="12"/>
      <c r="F1228" s="14"/>
    </row>
    <row r="1229" s="1" customFormat="1" customHeight="1" spans="1:6">
      <c r="A1229" s="15" t="s">
        <v>952</v>
      </c>
      <c r="B1229" s="16"/>
      <c r="C1229" s="11">
        <v>0</v>
      </c>
      <c r="D1229" s="11">
        <v>0</v>
      </c>
      <c r="E1229" s="12"/>
      <c r="F1229" s="14"/>
    </row>
    <row r="1230" s="1" customFormat="1" customHeight="1" spans="1:6">
      <c r="A1230" s="15" t="s">
        <v>953</v>
      </c>
      <c r="B1230" s="16"/>
      <c r="C1230" s="11">
        <v>0</v>
      </c>
      <c r="D1230" s="11">
        <v>0</v>
      </c>
      <c r="E1230" s="12"/>
      <c r="F1230" s="14"/>
    </row>
    <row r="1231" s="1" customFormat="1" customHeight="1" spans="1:6">
      <c r="A1231" s="15" t="s">
        <v>954</v>
      </c>
      <c r="B1231" s="16"/>
      <c r="C1231" s="11">
        <v>0</v>
      </c>
      <c r="D1231" s="11">
        <v>0</v>
      </c>
      <c r="E1231" s="12"/>
      <c r="F1231" s="14"/>
    </row>
    <row r="1232" s="1" customFormat="1" customHeight="1" spans="1:6">
      <c r="A1232" s="7" t="s">
        <v>955</v>
      </c>
      <c r="B1232" s="9"/>
      <c r="C1232" s="11">
        <f>SUM(C1233:C1244)</f>
        <v>0</v>
      </c>
      <c r="D1232" s="11">
        <f>SUM(D1233:D1244)</f>
        <v>0</v>
      </c>
      <c r="E1232" s="12"/>
      <c r="F1232" s="14"/>
    </row>
    <row r="1233" s="1" customFormat="1" customHeight="1" spans="1:6">
      <c r="A1233" s="15" t="s">
        <v>956</v>
      </c>
      <c r="B1233" s="16"/>
      <c r="C1233" s="11">
        <v>0</v>
      </c>
      <c r="D1233" s="11">
        <v>0</v>
      </c>
      <c r="E1233" s="12"/>
      <c r="F1233" s="14"/>
    </row>
    <row r="1234" s="1" customFormat="1" customHeight="1" spans="1:6">
      <c r="A1234" s="15" t="s">
        <v>957</v>
      </c>
      <c r="B1234" s="16"/>
      <c r="C1234" s="11">
        <v>0</v>
      </c>
      <c r="D1234" s="11">
        <v>0</v>
      </c>
      <c r="E1234" s="12"/>
      <c r="F1234" s="14"/>
    </row>
    <row r="1235" s="1" customFormat="1" customHeight="1" spans="1:6">
      <c r="A1235" s="15" t="s">
        <v>958</v>
      </c>
      <c r="B1235" s="16"/>
      <c r="C1235" s="11">
        <v>0</v>
      </c>
      <c r="D1235" s="11">
        <v>0</v>
      </c>
      <c r="E1235" s="12"/>
      <c r="F1235" s="14"/>
    </row>
    <row r="1236" s="1" customFormat="1" customHeight="1" spans="1:6">
      <c r="A1236" s="15" t="s">
        <v>959</v>
      </c>
      <c r="B1236" s="16"/>
      <c r="C1236" s="11">
        <v>0</v>
      </c>
      <c r="D1236" s="11">
        <v>0</v>
      </c>
      <c r="E1236" s="12"/>
      <c r="F1236" s="14"/>
    </row>
    <row r="1237" s="1" customFormat="1" customHeight="1" spans="1:6">
      <c r="A1237" s="15" t="s">
        <v>960</v>
      </c>
      <c r="B1237" s="16"/>
      <c r="C1237" s="11">
        <v>0</v>
      </c>
      <c r="D1237" s="11">
        <v>0</v>
      </c>
      <c r="E1237" s="12"/>
      <c r="F1237" s="14"/>
    </row>
    <row r="1238" s="1" customFormat="1" customHeight="1" spans="1:6">
      <c r="A1238" s="15" t="s">
        <v>961</v>
      </c>
      <c r="B1238" s="16"/>
      <c r="C1238" s="11">
        <v>0</v>
      </c>
      <c r="D1238" s="11">
        <v>0</v>
      </c>
      <c r="E1238" s="12"/>
      <c r="F1238" s="14"/>
    </row>
    <row r="1239" s="1" customFormat="1" customHeight="1" spans="1:6">
      <c r="A1239" s="15" t="s">
        <v>962</v>
      </c>
      <c r="B1239" s="16"/>
      <c r="C1239" s="11">
        <v>0</v>
      </c>
      <c r="D1239" s="11">
        <v>0</v>
      </c>
      <c r="E1239" s="12"/>
      <c r="F1239" s="14"/>
    </row>
    <row r="1240" s="1" customFormat="1" customHeight="1" spans="1:6">
      <c r="A1240" s="15" t="s">
        <v>963</v>
      </c>
      <c r="B1240" s="16"/>
      <c r="C1240" s="11">
        <v>0</v>
      </c>
      <c r="D1240" s="11">
        <v>0</v>
      </c>
      <c r="E1240" s="12"/>
      <c r="F1240" s="14"/>
    </row>
    <row r="1241" s="1" customFormat="1" customHeight="1" spans="1:6">
      <c r="A1241" s="15" t="s">
        <v>964</v>
      </c>
      <c r="B1241" s="16"/>
      <c r="C1241" s="11">
        <v>0</v>
      </c>
      <c r="D1241" s="11">
        <v>0</v>
      </c>
      <c r="E1241" s="12"/>
      <c r="F1241" s="14"/>
    </row>
    <row r="1242" s="1" customFormat="1" customHeight="1" spans="1:6">
      <c r="A1242" s="15" t="s">
        <v>965</v>
      </c>
      <c r="B1242" s="16"/>
      <c r="C1242" s="11">
        <v>0</v>
      </c>
      <c r="D1242" s="11">
        <v>0</v>
      </c>
      <c r="E1242" s="12"/>
      <c r="F1242" s="14"/>
    </row>
    <row r="1243" s="1" customFormat="1" customHeight="1" spans="1:6">
      <c r="A1243" s="15" t="s">
        <v>966</v>
      </c>
      <c r="B1243" s="16"/>
      <c r="C1243" s="11">
        <v>0</v>
      </c>
      <c r="D1243" s="11">
        <v>0</v>
      </c>
      <c r="E1243" s="12"/>
      <c r="F1243" s="14"/>
    </row>
    <row r="1244" s="1" customFormat="1" customHeight="1" spans="1:6">
      <c r="A1244" s="15" t="s">
        <v>967</v>
      </c>
      <c r="B1244" s="16"/>
      <c r="C1244" s="11">
        <v>0</v>
      </c>
      <c r="D1244" s="11">
        <v>0</v>
      </c>
      <c r="E1244" s="12"/>
      <c r="F1244" s="14"/>
    </row>
    <row r="1245" s="1" customFormat="1" customHeight="1" spans="1:6">
      <c r="A1245" s="7" t="s">
        <v>968</v>
      </c>
      <c r="B1245" s="9">
        <v>2135</v>
      </c>
      <c r="C1245" s="11">
        <v>1851</v>
      </c>
      <c r="D1245" s="11">
        <f>SUM(D1246,D1257,D1263,D1271,D1284,D1288,D1292)</f>
        <v>1850</v>
      </c>
      <c r="E1245" s="12">
        <f>D1245/C1245</f>
        <v>0.999459751485683</v>
      </c>
      <c r="F1245" s="13">
        <v>0.273</v>
      </c>
    </row>
    <row r="1246" s="1" customFormat="1" customHeight="1" spans="1:6">
      <c r="A1246" s="7" t="s">
        <v>969</v>
      </c>
      <c r="B1246" s="9">
        <v>344</v>
      </c>
      <c r="C1246" s="11">
        <f>SUM(C1247:C1256)</f>
        <v>372</v>
      </c>
      <c r="D1246" s="11">
        <f>SUM(D1247:D1256)</f>
        <v>372</v>
      </c>
      <c r="E1246" s="12">
        <f>D1246/C1246</f>
        <v>1</v>
      </c>
      <c r="F1246" s="14"/>
    </row>
    <row r="1247" s="1" customFormat="1" customHeight="1" spans="1:6">
      <c r="A1247" s="15" t="s">
        <v>10</v>
      </c>
      <c r="B1247" s="16">
        <v>61</v>
      </c>
      <c r="C1247" s="11">
        <v>56</v>
      </c>
      <c r="D1247" s="11">
        <v>56</v>
      </c>
      <c r="E1247" s="12">
        <f>D1247/C1247</f>
        <v>1</v>
      </c>
      <c r="F1247" s="14"/>
    </row>
    <row r="1248" s="1" customFormat="1" customHeight="1" spans="1:6">
      <c r="A1248" s="15" t="s">
        <v>11</v>
      </c>
      <c r="B1248" s="16">
        <v>5</v>
      </c>
      <c r="C1248" s="11">
        <v>8</v>
      </c>
      <c r="D1248" s="11">
        <v>8</v>
      </c>
      <c r="E1248" s="12">
        <f>D1248/C1248</f>
        <v>1</v>
      </c>
      <c r="F1248" s="14"/>
    </row>
    <row r="1249" s="1" customFormat="1" customHeight="1" spans="1:6">
      <c r="A1249" s="15" t="s">
        <v>12</v>
      </c>
      <c r="B1249" s="16"/>
      <c r="C1249" s="11">
        <v>0</v>
      </c>
      <c r="D1249" s="11">
        <v>0</v>
      </c>
      <c r="E1249" s="12"/>
      <c r="F1249" s="14"/>
    </row>
    <row r="1250" s="1" customFormat="1" customHeight="1" spans="1:6">
      <c r="A1250" s="15" t="s">
        <v>970</v>
      </c>
      <c r="B1250" s="16"/>
      <c r="C1250" s="11">
        <v>0</v>
      </c>
      <c r="D1250" s="11">
        <v>0</v>
      </c>
      <c r="E1250" s="12"/>
      <c r="F1250" s="14"/>
    </row>
    <row r="1251" s="1" customFormat="1" customHeight="1" spans="1:6">
      <c r="A1251" s="15" t="s">
        <v>971</v>
      </c>
      <c r="B1251" s="16"/>
      <c r="C1251" s="11">
        <v>0</v>
      </c>
      <c r="D1251" s="11">
        <v>0</v>
      </c>
      <c r="E1251" s="12"/>
      <c r="F1251" s="14"/>
    </row>
    <row r="1252" s="1" customFormat="1" customHeight="1" spans="1:6">
      <c r="A1252" s="15" t="s">
        <v>972</v>
      </c>
      <c r="B1252" s="16">
        <v>3</v>
      </c>
      <c r="C1252" s="11">
        <v>0</v>
      </c>
      <c r="D1252" s="11">
        <v>0</v>
      </c>
      <c r="E1252" s="12"/>
      <c r="F1252" s="14"/>
    </row>
    <row r="1253" s="1" customFormat="1" customHeight="1" spans="1:6">
      <c r="A1253" s="15" t="s">
        <v>973</v>
      </c>
      <c r="B1253" s="16"/>
      <c r="C1253" s="11">
        <v>0</v>
      </c>
      <c r="D1253" s="11">
        <v>0</v>
      </c>
      <c r="E1253" s="12"/>
      <c r="F1253" s="14"/>
    </row>
    <row r="1254" s="1" customFormat="1" customHeight="1" spans="1:6">
      <c r="A1254" s="15" t="s">
        <v>974</v>
      </c>
      <c r="B1254" s="16"/>
      <c r="C1254" s="11">
        <v>0</v>
      </c>
      <c r="D1254" s="11">
        <v>0</v>
      </c>
      <c r="E1254" s="12"/>
      <c r="F1254" s="14"/>
    </row>
    <row r="1255" s="1" customFormat="1" customHeight="1" spans="1:6">
      <c r="A1255" s="15" t="s">
        <v>19</v>
      </c>
      <c r="B1255" s="16"/>
      <c r="C1255" s="11">
        <v>0</v>
      </c>
      <c r="D1255" s="11">
        <v>0</v>
      </c>
      <c r="E1255" s="12"/>
      <c r="F1255" s="14"/>
    </row>
    <row r="1256" s="1" customFormat="1" customHeight="1" spans="1:6">
      <c r="A1256" s="15" t="s">
        <v>975</v>
      </c>
      <c r="B1256" s="16">
        <v>275</v>
      </c>
      <c r="C1256" s="11">
        <v>308</v>
      </c>
      <c r="D1256" s="11">
        <v>308</v>
      </c>
      <c r="E1256" s="12">
        <f>D1256/C1256</f>
        <v>1</v>
      </c>
      <c r="F1256" s="14"/>
    </row>
    <row r="1257" s="1" customFormat="1" customHeight="1" spans="1:6">
      <c r="A1257" s="7" t="s">
        <v>976</v>
      </c>
      <c r="B1257" s="9">
        <v>1470</v>
      </c>
      <c r="C1257" s="11">
        <f>SUM(C1258:C1262)</f>
        <v>1393</v>
      </c>
      <c r="D1257" s="11">
        <f>SUM(D1258:D1262)</f>
        <v>1393</v>
      </c>
      <c r="E1257" s="12">
        <f>D1257/C1257</f>
        <v>1</v>
      </c>
      <c r="F1257" s="14"/>
    </row>
    <row r="1258" s="1" customFormat="1" customHeight="1" spans="1:6">
      <c r="A1258" s="15" t="s">
        <v>10</v>
      </c>
      <c r="B1258" s="16">
        <v>238</v>
      </c>
      <c r="C1258" s="11">
        <v>243</v>
      </c>
      <c r="D1258" s="11">
        <v>243</v>
      </c>
      <c r="E1258" s="12">
        <f>D1258/C1258</f>
        <v>1</v>
      </c>
      <c r="F1258" s="14"/>
    </row>
    <row r="1259" s="1" customFormat="1" customHeight="1" spans="1:6">
      <c r="A1259" s="15" t="s">
        <v>11</v>
      </c>
      <c r="B1259" s="16">
        <v>400</v>
      </c>
      <c r="C1259" s="11">
        <v>0</v>
      </c>
      <c r="D1259" s="11">
        <v>0</v>
      </c>
      <c r="E1259" s="12"/>
      <c r="F1259" s="14"/>
    </row>
    <row r="1260" s="1" customFormat="1" customHeight="1" spans="1:6">
      <c r="A1260" s="15" t="s">
        <v>12</v>
      </c>
      <c r="B1260" s="16"/>
      <c r="C1260" s="11">
        <v>0</v>
      </c>
      <c r="D1260" s="11">
        <v>0</v>
      </c>
      <c r="E1260" s="12"/>
      <c r="F1260" s="14"/>
    </row>
    <row r="1261" s="1" customFormat="1" customHeight="1" spans="1:6">
      <c r="A1261" s="15" t="s">
        <v>977</v>
      </c>
      <c r="B1261" s="16">
        <v>832</v>
      </c>
      <c r="C1261" s="11">
        <v>1067</v>
      </c>
      <c r="D1261" s="11">
        <v>1067</v>
      </c>
      <c r="E1261" s="12">
        <f>D1261/C1261</f>
        <v>1</v>
      </c>
      <c r="F1261" s="14"/>
    </row>
    <row r="1262" s="1" customFormat="1" customHeight="1" spans="1:6">
      <c r="A1262" s="15" t="s">
        <v>978</v>
      </c>
      <c r="B1262" s="16"/>
      <c r="C1262" s="11">
        <v>83</v>
      </c>
      <c r="D1262" s="11">
        <v>83</v>
      </c>
      <c r="E1262" s="12">
        <f>D1262/C1262</f>
        <v>1</v>
      </c>
      <c r="F1262" s="14"/>
    </row>
    <row r="1263" s="1" customFormat="1" customHeight="1" spans="1:6">
      <c r="A1263" s="7" t="s">
        <v>979</v>
      </c>
      <c r="B1263" s="9"/>
      <c r="C1263" s="11">
        <f>SUM(C1264:C1270)</f>
        <v>0</v>
      </c>
      <c r="D1263" s="11">
        <f>SUM(D1264:D1270)</f>
        <v>0</v>
      </c>
      <c r="E1263" s="12"/>
      <c r="F1263" s="14"/>
    </row>
    <row r="1264" s="1" customFormat="1" customHeight="1" spans="1:6">
      <c r="A1264" s="15" t="s">
        <v>10</v>
      </c>
      <c r="B1264" s="16"/>
      <c r="C1264" s="11">
        <v>0</v>
      </c>
      <c r="D1264" s="11">
        <v>0</v>
      </c>
      <c r="E1264" s="12"/>
      <c r="F1264" s="14"/>
    </row>
    <row r="1265" s="1" customFormat="1" customHeight="1" spans="1:6">
      <c r="A1265" s="15" t="s">
        <v>11</v>
      </c>
      <c r="B1265" s="16"/>
      <c r="C1265" s="11">
        <v>0</v>
      </c>
      <c r="D1265" s="11">
        <v>0</v>
      </c>
      <c r="E1265" s="12"/>
      <c r="F1265" s="14"/>
    </row>
    <row r="1266" s="1" customFormat="1" customHeight="1" spans="1:6">
      <c r="A1266" s="15" t="s">
        <v>12</v>
      </c>
      <c r="B1266" s="16"/>
      <c r="C1266" s="11">
        <v>0</v>
      </c>
      <c r="D1266" s="11">
        <v>0</v>
      </c>
      <c r="E1266" s="12"/>
      <c r="F1266" s="14"/>
    </row>
    <row r="1267" s="1" customFormat="1" customHeight="1" spans="1:6">
      <c r="A1267" s="15" t="s">
        <v>980</v>
      </c>
      <c r="B1267" s="16"/>
      <c r="C1267" s="11">
        <v>0</v>
      </c>
      <c r="D1267" s="11">
        <v>0</v>
      </c>
      <c r="E1267" s="12"/>
      <c r="F1267" s="14"/>
    </row>
    <row r="1268" s="1" customFormat="1" customHeight="1" spans="1:6">
      <c r="A1268" s="15" t="s">
        <v>981</v>
      </c>
      <c r="B1268" s="16"/>
      <c r="C1268" s="11">
        <v>0</v>
      </c>
      <c r="D1268" s="11">
        <v>0</v>
      </c>
      <c r="E1268" s="12"/>
      <c r="F1268" s="14"/>
    </row>
    <row r="1269" s="1" customFormat="1" customHeight="1" spans="1:6">
      <c r="A1269" s="15" t="s">
        <v>19</v>
      </c>
      <c r="B1269" s="16"/>
      <c r="C1269" s="11">
        <v>0</v>
      </c>
      <c r="D1269" s="11">
        <v>0</v>
      </c>
      <c r="E1269" s="12"/>
      <c r="F1269" s="14"/>
    </row>
    <row r="1270" s="1" customFormat="1" customHeight="1" spans="1:6">
      <c r="A1270" s="15" t="s">
        <v>982</v>
      </c>
      <c r="B1270" s="16"/>
      <c r="C1270" s="11">
        <v>0</v>
      </c>
      <c r="D1270" s="11">
        <v>0</v>
      </c>
      <c r="E1270" s="12"/>
      <c r="F1270" s="14"/>
    </row>
    <row r="1271" s="1" customFormat="1" customHeight="1" spans="1:6">
      <c r="A1271" s="7" t="s">
        <v>983</v>
      </c>
      <c r="B1271" s="9"/>
      <c r="C1271" s="11">
        <f>SUM(C1272:C1283)</f>
        <v>0</v>
      </c>
      <c r="D1271" s="11">
        <f>SUM(D1272:D1283)</f>
        <v>0</v>
      </c>
      <c r="E1271" s="12"/>
      <c r="F1271" s="14"/>
    </row>
    <row r="1272" s="1" customFormat="1" customHeight="1" spans="1:6">
      <c r="A1272" s="15" t="s">
        <v>10</v>
      </c>
      <c r="B1272" s="16"/>
      <c r="C1272" s="11">
        <v>0</v>
      </c>
      <c r="D1272" s="11">
        <v>0</v>
      </c>
      <c r="E1272" s="12"/>
      <c r="F1272" s="14"/>
    </row>
    <row r="1273" s="1" customFormat="1" customHeight="1" spans="1:6">
      <c r="A1273" s="15" t="s">
        <v>11</v>
      </c>
      <c r="B1273" s="16"/>
      <c r="C1273" s="11">
        <v>0</v>
      </c>
      <c r="D1273" s="11">
        <v>0</v>
      </c>
      <c r="E1273" s="12"/>
      <c r="F1273" s="14"/>
    </row>
    <row r="1274" s="1" customFormat="1" customHeight="1" spans="1:6">
      <c r="A1274" s="15" t="s">
        <v>12</v>
      </c>
      <c r="B1274" s="16"/>
      <c r="C1274" s="11">
        <v>0</v>
      </c>
      <c r="D1274" s="11">
        <v>0</v>
      </c>
      <c r="E1274" s="12"/>
      <c r="F1274" s="14"/>
    </row>
    <row r="1275" s="1" customFormat="1" customHeight="1" spans="1:6">
      <c r="A1275" s="15" t="s">
        <v>984</v>
      </c>
      <c r="B1275" s="16"/>
      <c r="C1275" s="11">
        <v>0</v>
      </c>
      <c r="D1275" s="11">
        <v>0</v>
      </c>
      <c r="E1275" s="12"/>
      <c r="F1275" s="14"/>
    </row>
    <row r="1276" s="1" customFormat="1" customHeight="1" spans="1:6">
      <c r="A1276" s="15" t="s">
        <v>985</v>
      </c>
      <c r="B1276" s="16"/>
      <c r="C1276" s="11">
        <v>0</v>
      </c>
      <c r="D1276" s="11">
        <v>0</v>
      </c>
      <c r="E1276" s="12"/>
      <c r="F1276" s="14"/>
    </row>
    <row r="1277" s="1" customFormat="1" customHeight="1" spans="1:6">
      <c r="A1277" s="15" t="s">
        <v>986</v>
      </c>
      <c r="B1277" s="16"/>
      <c r="C1277" s="11">
        <v>0</v>
      </c>
      <c r="D1277" s="11">
        <v>0</v>
      </c>
      <c r="E1277" s="12"/>
      <c r="F1277" s="14"/>
    </row>
    <row r="1278" s="1" customFormat="1" customHeight="1" spans="1:6">
      <c r="A1278" s="15" t="s">
        <v>987</v>
      </c>
      <c r="B1278" s="16"/>
      <c r="C1278" s="11">
        <v>0</v>
      </c>
      <c r="D1278" s="11">
        <v>0</v>
      </c>
      <c r="E1278" s="12"/>
      <c r="F1278" s="14"/>
    </row>
    <row r="1279" s="1" customFormat="1" customHeight="1" spans="1:6">
      <c r="A1279" s="15" t="s">
        <v>988</v>
      </c>
      <c r="B1279" s="16"/>
      <c r="C1279" s="11">
        <v>0</v>
      </c>
      <c r="D1279" s="11">
        <v>0</v>
      </c>
      <c r="E1279" s="12"/>
      <c r="F1279" s="14"/>
    </row>
    <row r="1280" s="1" customFormat="1" customHeight="1" spans="1:6">
      <c r="A1280" s="15" t="s">
        <v>989</v>
      </c>
      <c r="B1280" s="16"/>
      <c r="C1280" s="11">
        <v>0</v>
      </c>
      <c r="D1280" s="11">
        <v>0</v>
      </c>
      <c r="E1280" s="12"/>
      <c r="F1280" s="14"/>
    </row>
    <row r="1281" s="1" customFormat="1" customHeight="1" spans="1:6">
      <c r="A1281" s="15" t="s">
        <v>990</v>
      </c>
      <c r="B1281" s="16"/>
      <c r="C1281" s="11">
        <v>0</v>
      </c>
      <c r="D1281" s="11">
        <v>0</v>
      </c>
      <c r="E1281" s="12"/>
      <c r="F1281" s="14"/>
    </row>
    <row r="1282" s="1" customFormat="1" customHeight="1" spans="1:6">
      <c r="A1282" s="15" t="s">
        <v>991</v>
      </c>
      <c r="B1282" s="16"/>
      <c r="C1282" s="11">
        <v>0</v>
      </c>
      <c r="D1282" s="11">
        <v>0</v>
      </c>
      <c r="E1282" s="12"/>
      <c r="F1282" s="14"/>
    </row>
    <row r="1283" s="1" customFormat="1" customHeight="1" spans="1:6">
      <c r="A1283" s="15" t="s">
        <v>992</v>
      </c>
      <c r="B1283" s="16"/>
      <c r="C1283" s="11">
        <v>0</v>
      </c>
      <c r="D1283" s="11">
        <v>0</v>
      </c>
      <c r="E1283" s="12"/>
      <c r="F1283" s="14"/>
    </row>
    <row r="1284" s="1" customFormat="1" customHeight="1" spans="1:6">
      <c r="A1284" s="7" t="s">
        <v>993</v>
      </c>
      <c r="B1284" s="9">
        <v>183</v>
      </c>
      <c r="C1284" s="11">
        <f>SUM(C1285:C1287)</f>
        <v>79</v>
      </c>
      <c r="D1284" s="11">
        <f>SUM(D1285:D1287)</f>
        <v>79</v>
      </c>
      <c r="E1284" s="12">
        <f t="shared" ref="E1284:E1289" si="7">D1284/C1284</f>
        <v>1</v>
      </c>
      <c r="F1284" s="14"/>
    </row>
    <row r="1285" s="1" customFormat="1" customHeight="1" spans="1:6">
      <c r="A1285" s="15" t="s">
        <v>994</v>
      </c>
      <c r="B1285" s="16">
        <v>1</v>
      </c>
      <c r="C1285" s="11">
        <v>5</v>
      </c>
      <c r="D1285" s="11">
        <v>5</v>
      </c>
      <c r="E1285" s="12">
        <f t="shared" si="7"/>
        <v>1</v>
      </c>
      <c r="F1285" s="14"/>
    </row>
    <row r="1286" s="1" customFormat="1" customHeight="1" spans="1:6">
      <c r="A1286" s="15" t="s">
        <v>995</v>
      </c>
      <c r="B1286" s="16">
        <v>35</v>
      </c>
      <c r="C1286" s="11">
        <v>28</v>
      </c>
      <c r="D1286" s="11">
        <v>28</v>
      </c>
      <c r="E1286" s="12">
        <f t="shared" si="7"/>
        <v>1</v>
      </c>
      <c r="F1286" s="14"/>
    </row>
    <row r="1287" s="1" customFormat="1" customHeight="1" spans="1:6">
      <c r="A1287" s="15" t="s">
        <v>996</v>
      </c>
      <c r="B1287" s="16">
        <v>147</v>
      </c>
      <c r="C1287" s="11">
        <v>46</v>
      </c>
      <c r="D1287" s="11">
        <v>46</v>
      </c>
      <c r="E1287" s="12">
        <f t="shared" si="7"/>
        <v>1</v>
      </c>
      <c r="F1287" s="14"/>
    </row>
    <row r="1288" s="1" customFormat="1" customHeight="1" spans="1:6">
      <c r="A1288" s="7" t="s">
        <v>997</v>
      </c>
      <c r="B1288" s="9">
        <v>7</v>
      </c>
      <c r="C1288" s="11">
        <f>SUM(C1289:C1291)</f>
        <v>6</v>
      </c>
      <c r="D1288" s="11">
        <f>SUM(D1289:D1291)</f>
        <v>6</v>
      </c>
      <c r="E1288" s="12">
        <f t="shared" si="7"/>
        <v>1</v>
      </c>
      <c r="F1288" s="14"/>
    </row>
    <row r="1289" s="1" customFormat="1" customHeight="1" spans="1:6">
      <c r="A1289" s="15" t="s">
        <v>998</v>
      </c>
      <c r="B1289" s="16">
        <v>7</v>
      </c>
      <c r="C1289" s="11">
        <v>6</v>
      </c>
      <c r="D1289" s="11">
        <v>6</v>
      </c>
      <c r="E1289" s="12">
        <f t="shared" si="7"/>
        <v>1</v>
      </c>
      <c r="F1289" s="14"/>
    </row>
    <row r="1290" s="1" customFormat="1" customHeight="1" spans="1:6">
      <c r="A1290" s="15" t="s">
        <v>999</v>
      </c>
      <c r="B1290" s="16"/>
      <c r="C1290" s="11">
        <v>0</v>
      </c>
      <c r="D1290" s="11">
        <v>0</v>
      </c>
      <c r="E1290" s="12"/>
      <c r="F1290" s="14"/>
    </row>
    <row r="1291" s="1" customFormat="1" customHeight="1" spans="1:6">
      <c r="A1291" s="15" t="s">
        <v>1000</v>
      </c>
      <c r="B1291" s="16"/>
      <c r="C1291" s="11">
        <v>0</v>
      </c>
      <c r="D1291" s="11">
        <v>0</v>
      </c>
      <c r="E1291" s="12"/>
      <c r="F1291" s="14"/>
    </row>
    <row r="1292" s="1" customFormat="1" customHeight="1" spans="1:6">
      <c r="A1292" s="7" t="s">
        <v>1001</v>
      </c>
      <c r="B1292" s="9">
        <v>131</v>
      </c>
      <c r="C1292" s="11">
        <v>1</v>
      </c>
      <c r="D1292" s="11">
        <f t="shared" ref="D1292:D1295" si="8">D1293</f>
        <v>0</v>
      </c>
      <c r="E1292" s="12">
        <f t="shared" ref="E1292:E1297" si="9">D1292/C1292</f>
        <v>0</v>
      </c>
      <c r="F1292" s="14"/>
    </row>
    <row r="1293" s="1" customFormat="1" customHeight="1" spans="1:6">
      <c r="A1293" s="15" t="s">
        <v>1002</v>
      </c>
      <c r="B1293" s="16">
        <v>131</v>
      </c>
      <c r="C1293" s="11">
        <v>1</v>
      </c>
      <c r="D1293" s="11">
        <v>0</v>
      </c>
      <c r="E1293" s="12">
        <f t="shared" si="9"/>
        <v>0</v>
      </c>
      <c r="F1293" s="14"/>
    </row>
    <row r="1294" s="1" customFormat="1" customHeight="1" spans="1:6">
      <c r="A1294" s="7" t="s">
        <v>1003</v>
      </c>
      <c r="B1294" s="9">
        <v>3000</v>
      </c>
      <c r="C1294" s="11">
        <f t="shared" ref="C1292:C1295" si="10">C1295</f>
        <v>18603</v>
      </c>
      <c r="D1294" s="11">
        <f t="shared" si="8"/>
        <v>18603</v>
      </c>
      <c r="E1294" s="12">
        <f t="shared" si="9"/>
        <v>1</v>
      </c>
      <c r="F1294" s="13">
        <v>26.6519</v>
      </c>
    </row>
    <row r="1295" s="1" customFormat="1" customHeight="1" spans="1:6">
      <c r="A1295" s="7" t="s">
        <v>1004</v>
      </c>
      <c r="B1295" s="9">
        <v>3000</v>
      </c>
      <c r="C1295" s="11">
        <f t="shared" si="10"/>
        <v>18603</v>
      </c>
      <c r="D1295" s="11">
        <f t="shared" si="8"/>
        <v>18603</v>
      </c>
      <c r="E1295" s="12">
        <f t="shared" si="9"/>
        <v>1</v>
      </c>
      <c r="F1295" s="14"/>
    </row>
    <row r="1296" s="1" customFormat="1" customHeight="1" spans="1:6">
      <c r="A1296" s="15" t="s">
        <v>1005</v>
      </c>
      <c r="B1296" s="16">
        <v>3000</v>
      </c>
      <c r="C1296" s="11">
        <v>18603</v>
      </c>
      <c r="D1296" s="11">
        <v>18603</v>
      </c>
      <c r="E1296" s="12">
        <f t="shared" si="9"/>
        <v>1</v>
      </c>
      <c r="F1296" s="14"/>
    </row>
    <row r="1297" s="1" customFormat="1" customHeight="1" spans="1:6">
      <c r="A1297" s="7" t="s">
        <v>1006</v>
      </c>
      <c r="B1297" s="9">
        <v>2357</v>
      </c>
      <c r="C1297" s="11">
        <f>SUM(C1298,C1299,C1304)</f>
        <v>2396</v>
      </c>
      <c r="D1297" s="11">
        <f>SUM(D1298,D1299,D1304)</f>
        <v>2396</v>
      </c>
      <c r="E1297" s="12">
        <f t="shared" si="9"/>
        <v>1</v>
      </c>
      <c r="F1297" s="13">
        <v>1.0663</v>
      </c>
    </row>
    <row r="1298" s="1" customFormat="1" customHeight="1" spans="1:6">
      <c r="A1298" s="7" t="s">
        <v>1007</v>
      </c>
      <c r="B1298" s="9"/>
      <c r="C1298" s="11">
        <v>0</v>
      </c>
      <c r="D1298" s="11">
        <v>0</v>
      </c>
      <c r="E1298" s="12"/>
      <c r="F1298" s="14"/>
    </row>
    <row r="1299" s="1" customFormat="1" customHeight="1" spans="1:6">
      <c r="A1299" s="7" t="s">
        <v>1008</v>
      </c>
      <c r="B1299" s="9"/>
      <c r="C1299" s="11">
        <f>SUM(C1300:C1303)</f>
        <v>0</v>
      </c>
      <c r="D1299" s="11">
        <f>SUM(D1300:D1303)</f>
        <v>0</v>
      </c>
      <c r="E1299" s="12"/>
      <c r="F1299" s="14"/>
    </row>
    <row r="1300" s="1" customFormat="1" customHeight="1" spans="1:6">
      <c r="A1300" s="15" t="s">
        <v>1009</v>
      </c>
      <c r="B1300" s="16"/>
      <c r="C1300" s="11">
        <v>0</v>
      </c>
      <c r="D1300" s="11">
        <v>0</v>
      </c>
      <c r="E1300" s="12"/>
      <c r="F1300" s="14"/>
    </row>
    <row r="1301" s="1" customFormat="1" customHeight="1" spans="1:6">
      <c r="A1301" s="15" t="s">
        <v>1010</v>
      </c>
      <c r="B1301" s="16"/>
      <c r="C1301" s="11">
        <v>0</v>
      </c>
      <c r="D1301" s="11">
        <v>0</v>
      </c>
      <c r="E1301" s="12"/>
      <c r="F1301" s="14"/>
    </row>
    <row r="1302" s="1" customFormat="1" customHeight="1" spans="1:6">
      <c r="A1302" s="15" t="s">
        <v>1011</v>
      </c>
      <c r="B1302" s="16"/>
      <c r="C1302" s="11">
        <v>0</v>
      </c>
      <c r="D1302" s="11">
        <v>0</v>
      </c>
      <c r="E1302" s="12"/>
      <c r="F1302" s="14"/>
    </row>
    <row r="1303" s="1" customFormat="1" customHeight="1" spans="1:6">
      <c r="A1303" s="15" t="s">
        <v>1012</v>
      </c>
      <c r="B1303" s="16"/>
      <c r="C1303" s="11">
        <v>0</v>
      </c>
      <c r="D1303" s="11">
        <v>0</v>
      </c>
      <c r="E1303" s="12"/>
      <c r="F1303" s="14"/>
    </row>
    <row r="1304" s="1" customFormat="1" customHeight="1" spans="1:6">
      <c r="A1304" s="7" t="s">
        <v>1013</v>
      </c>
      <c r="B1304" s="9">
        <v>2357</v>
      </c>
      <c r="C1304" s="11">
        <f>SUM(C1305:C1308)</f>
        <v>2396</v>
      </c>
      <c r="D1304" s="11">
        <f>SUM(D1305:D1308)</f>
        <v>2396</v>
      </c>
      <c r="E1304" s="12">
        <f>D1304/C1304</f>
        <v>1</v>
      </c>
      <c r="F1304" s="14"/>
    </row>
    <row r="1305" s="1" customFormat="1" ht="17.25" customHeight="1" spans="1:6">
      <c r="A1305" s="15" t="s">
        <v>1014</v>
      </c>
      <c r="B1305" s="16">
        <v>2357</v>
      </c>
      <c r="C1305" s="11">
        <v>2396</v>
      </c>
      <c r="D1305" s="11">
        <v>2396</v>
      </c>
      <c r="E1305" s="12">
        <f>D1305/C1305</f>
        <v>1</v>
      </c>
      <c r="F1305" s="14"/>
    </row>
    <row r="1306" s="1" customFormat="1" customHeight="1" spans="1:6">
      <c r="A1306" s="15" t="s">
        <v>1015</v>
      </c>
      <c r="B1306" s="16"/>
      <c r="C1306" s="11">
        <v>0</v>
      </c>
      <c r="D1306" s="11">
        <v>0</v>
      </c>
      <c r="E1306" s="12"/>
      <c r="F1306" s="14"/>
    </row>
    <row r="1307" s="1" customFormat="1" customHeight="1" spans="1:6">
      <c r="A1307" s="15" t="s">
        <v>1016</v>
      </c>
      <c r="B1307" s="16"/>
      <c r="C1307" s="11">
        <v>0</v>
      </c>
      <c r="D1307" s="11">
        <v>0</v>
      </c>
      <c r="E1307" s="12"/>
      <c r="F1307" s="14"/>
    </row>
    <row r="1308" s="1" customFormat="1" customHeight="1" spans="1:6">
      <c r="A1308" s="15" t="s">
        <v>1017</v>
      </c>
      <c r="B1308" s="16"/>
      <c r="C1308" s="11">
        <v>0</v>
      </c>
      <c r="D1308" s="11">
        <v>0</v>
      </c>
      <c r="E1308" s="12"/>
      <c r="F1308" s="14"/>
    </row>
    <row r="1309" s="1" customFormat="1" customHeight="1" spans="1:6">
      <c r="A1309" s="7" t="s">
        <v>1018</v>
      </c>
      <c r="B1309" s="9"/>
      <c r="C1309" s="11">
        <f>C1310+C1311+C1312</f>
        <v>12</v>
      </c>
      <c r="D1309" s="11">
        <f>D1310+D1311+D1312</f>
        <v>12</v>
      </c>
      <c r="E1309" s="12">
        <f>D1309/C1309</f>
        <v>1</v>
      </c>
      <c r="F1309" s="13">
        <v>2.4</v>
      </c>
    </row>
    <row r="1310" s="1" customFormat="1" customHeight="1" spans="1:6">
      <c r="A1310" s="7" t="s">
        <v>1019</v>
      </c>
      <c r="B1310" s="9"/>
      <c r="C1310" s="11">
        <v>0</v>
      </c>
      <c r="D1310" s="11">
        <v>0</v>
      </c>
      <c r="E1310" s="12"/>
      <c r="F1310" s="14"/>
    </row>
    <row r="1311" s="1" customFormat="1" customHeight="1" spans="1:6">
      <c r="A1311" s="7" t="s">
        <v>1020</v>
      </c>
      <c r="B1311" s="9"/>
      <c r="C1311" s="11">
        <v>0</v>
      </c>
      <c r="D1311" s="11">
        <v>0</v>
      </c>
      <c r="E1311" s="12"/>
      <c r="F1311" s="14"/>
    </row>
    <row r="1312" s="1" customFormat="1" customHeight="1" spans="1:6">
      <c r="A1312" s="7" t="s">
        <v>1021</v>
      </c>
      <c r="B1312" s="9"/>
      <c r="C1312" s="11">
        <v>12</v>
      </c>
      <c r="D1312" s="11">
        <v>12</v>
      </c>
      <c r="E1312" s="12">
        <f>D1312/C1312</f>
        <v>1</v>
      </c>
      <c r="F1312" s="14"/>
    </row>
    <row r="1313" s="2" customFormat="1" customHeight="1" spans="1:6">
      <c r="A1313" s="7" t="s">
        <v>1022</v>
      </c>
      <c r="B1313" s="9">
        <v>1500</v>
      </c>
      <c r="C1313" s="9"/>
      <c r="D1313" s="11"/>
      <c r="E1313" s="14"/>
      <c r="F1313" s="14"/>
    </row>
    <row r="1314" customHeight="1" spans="1:6">
      <c r="A1314" s="17" t="s">
        <v>1023</v>
      </c>
      <c r="B1314" s="14">
        <v>145008</v>
      </c>
      <c r="C1314" s="14">
        <v>185785</v>
      </c>
      <c r="D1314" s="14">
        <v>182764</v>
      </c>
      <c r="E1314" s="13">
        <v>0.9837</v>
      </c>
      <c r="F1314" s="14"/>
    </row>
    <row r="1315" customHeight="1" spans="1:8">
      <c r="A1315" s="18" t="s">
        <v>1024</v>
      </c>
      <c r="B1315" s="19"/>
      <c r="C1315" s="19"/>
      <c r="D1315" s="19"/>
      <c r="E1315" s="19"/>
      <c r="F1315" s="19"/>
      <c r="G1315" s="19"/>
      <c r="H1315" s="19"/>
    </row>
  </sheetData>
  <mergeCells count="3">
    <mergeCell ref="A1:F1"/>
    <mergeCell ref="A2:F2"/>
    <mergeCell ref="A1315:H1315"/>
  </mergeCells>
  <pageMargins left="0.75" right="0.393055555555556" top="1" bottom="1" header="0.5" footer="0.5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语</cp:lastModifiedBy>
  <dcterms:created xsi:type="dcterms:W3CDTF">2023-08-16T02:54:00Z</dcterms:created>
  <dcterms:modified xsi:type="dcterms:W3CDTF">2023-08-28T06:43:19Z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2023-08-15T02:12:32Z</vt:filetime>
  </property>
  <property fmtid="{D5CDD505-2E9C-101B-9397-08002B2CF9AE}" pid="4" name="KSOProductBuildVer">
    <vt:lpwstr>2052-11.1.0.14309</vt:lpwstr>
  </property>
  <property fmtid="{D5CDD505-2E9C-101B-9397-08002B2CF9AE}" pid="5" name="ICV">
    <vt:lpwstr>6C992E72ECDD4909AB5B03F3EBEB23BA_12</vt:lpwstr>
  </property>
</Properties>
</file>